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hartEx1.xml" ContentType="application/vnd.ms-office.chartex+xml"/>
  <Override PartName="/xl/charts/chartEx2.xml" ContentType="application/vnd.ms-office.chartex+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376" windowHeight="9108" tabRatio="788" firstSheet="8" activeTab="10"/>
  </bookViews>
  <sheets>
    <sheet name="Graph1et6_Top10_Top1" sheetId="23" r:id="rId1"/>
    <sheet name="Graph2_Crois_Emp_Prod" sheetId="11" r:id="rId2"/>
    <sheet name="Graph3_Gini_PIBPop" sheetId="24" r:id="rId3"/>
    <sheet name="Graph4_PIB_Tete_pr_US" sheetId="14" r:id="rId4"/>
    <sheet name="Graph5_Top 1 %" sheetId="18" r:id="rId5"/>
    <sheet name="Graph7_Parts_Capital_Travail" sheetId="16" r:id="rId6"/>
    <sheet name="Graph8_Ineg_Patrimoine" sheetId="17" r:id="rId7"/>
    <sheet name="Graph9_Contribution evol gini" sheetId="25" r:id="rId8"/>
    <sheet name="Graph10_Capital_Risque" sheetId="4" r:id="rId9"/>
    <sheet name="Graph11_Prim_Educ" sheetId="2" r:id="rId10"/>
    <sheet name="HTML_Tab1_Distrib_Niv_Vie" sheetId="19" r:id="rId11"/>
    <sheet name="HTML_Graph12_Tx_Pauvrete" sheetId="20" r:id="rId12"/>
    <sheet name="HTML_Graph13_Croiss_addi" sheetId="1" r:id="rId13"/>
  </sheets>
  <externalReferences>
    <externalReference r:id="rId14"/>
  </externalReferences>
  <definedNames>
    <definedName name="_xlnm._FilterDatabase" localSheetId="6" hidden="1">Graph8_Ineg_Patrimoine!$A$3:$D$12</definedName>
    <definedName name="_xlchart.v2.0" hidden="1">HTML_Graph13_Croiss_addi!$A$4:$A$9</definedName>
    <definedName name="_xlchart.v2.1" hidden="1">HTML_Graph13_Croiss_addi!$B$4:$B$9</definedName>
    <definedName name="_xlchart.v2.2" hidden="1">HTML_Graph13_Croiss_addi!$A$4:$A$9</definedName>
    <definedName name="_xlchart.v2.3" hidden="1">HTML_Graph13_Croiss_addi!$B$4:$B$9</definedName>
    <definedName name="Chiffre" localSheetId="10">HTML_Tab1_Distrib_Niv_Vie!$K$7:$O$17</definedName>
    <definedName name="donnee" localSheetId="10">HTML_Tab1_Distrib_Niv_Vie!$A$6:$I$17</definedName>
    <definedName name="donnee">#REF!</definedName>
    <definedName name="Données">#REF!</definedName>
    <definedName name="Entete_Colonne" localSheetId="10">HTML_Tab1_Distrib_Niv_Vie!$A$6,HTML_Tab1_Distrib_Niv_Vie!$K$6:$O$6</definedName>
    <definedName name="Entete_Ligne" localSheetId="10">HTML_Tab1_Distrib_Niv_Vie!$A$7:$A$17</definedName>
    <definedName name="Intertitre" localSheetId="10">HTML_Tab1_Distrib_Niv_Vie!$A$7</definedName>
    <definedName name="Note" localSheetId="10">HTML_Tab1_Distrib_Niv_Vie!$A$18:$A$22</definedName>
    <definedName name="note">#REF!</definedName>
    <definedName name="Source" localSheetId="10">HTML_Tab1_Distrib_Niv_Vie!$A$23</definedName>
    <definedName name="source">#REF!</definedName>
    <definedName name="Titre" localSheetId="10">HTML_Tab1_Distrib_Niv_Vie!$A$4</definedName>
    <definedName name="Total" localSheetId="10">HTML_Tab1_Distrib_Niv_Vie!$A$17,HTML_Tab1_Distrib_Niv_Vie!$K$17:$O$17</definedName>
    <definedName name="Unite" localSheetId="10">HTML_Tab1_Distrib_Niv_Vie!$O$5</definedName>
    <definedName name="unit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C5" i="1"/>
  <c r="E20" i="14" l="1"/>
  <c r="E19" i="14"/>
  <c r="E18" i="14"/>
  <c r="E17" i="14"/>
  <c r="E16" i="14"/>
  <c r="E15" i="14"/>
  <c r="E14" i="14"/>
  <c r="E13" i="14"/>
  <c r="E12" i="14"/>
  <c r="E11" i="14"/>
  <c r="E10" i="14"/>
  <c r="E9" i="14"/>
  <c r="E8" i="14"/>
  <c r="E7" i="14"/>
  <c r="E6" i="14"/>
  <c r="E5" i="14"/>
  <c r="S16" i="4"/>
  <c r="R16" i="4"/>
  <c r="Q16" i="4"/>
  <c r="P16" i="4"/>
  <c r="O16" i="4"/>
  <c r="N16" i="4"/>
  <c r="M16" i="4"/>
  <c r="L16" i="4"/>
  <c r="K16" i="4"/>
  <c r="J16" i="4"/>
  <c r="I16" i="4"/>
  <c r="H16" i="4"/>
  <c r="G16" i="4"/>
  <c r="F16" i="4"/>
  <c r="E16" i="4"/>
  <c r="D16" i="4"/>
  <c r="C16" i="4"/>
  <c r="B16" i="4"/>
  <c r="S14" i="4"/>
  <c r="R14" i="4"/>
  <c r="Q14" i="4"/>
  <c r="P14" i="4"/>
  <c r="O14" i="4"/>
  <c r="N14" i="4"/>
  <c r="M14" i="4"/>
  <c r="L14" i="4"/>
  <c r="K14" i="4"/>
  <c r="J14" i="4"/>
  <c r="I14" i="4"/>
  <c r="H14" i="4"/>
  <c r="G14" i="4"/>
  <c r="F14" i="4"/>
  <c r="E14" i="4"/>
  <c r="D14" i="4"/>
  <c r="C14" i="4"/>
  <c r="B14" i="4"/>
  <c r="S13" i="4"/>
  <c r="R13" i="4"/>
  <c r="Q13" i="4"/>
  <c r="P13" i="4"/>
  <c r="O13" i="4"/>
  <c r="N13" i="4"/>
  <c r="M13" i="4"/>
  <c r="L13" i="4"/>
  <c r="K13" i="4"/>
  <c r="J13" i="4"/>
  <c r="I13" i="4"/>
  <c r="H13" i="4"/>
  <c r="G13" i="4"/>
  <c r="F13" i="4"/>
  <c r="E13" i="4"/>
  <c r="D13" i="4"/>
  <c r="C13" i="4"/>
  <c r="B13" i="4"/>
  <c r="S12" i="4"/>
  <c r="R12" i="4"/>
  <c r="Q12" i="4"/>
  <c r="P12" i="4"/>
  <c r="O12" i="4"/>
  <c r="N12" i="4"/>
  <c r="M12" i="4"/>
  <c r="L12" i="4"/>
  <c r="K12" i="4"/>
  <c r="J12" i="4"/>
  <c r="I12" i="4"/>
  <c r="H12" i="4"/>
  <c r="G12" i="4"/>
  <c r="F12" i="4"/>
  <c r="E12" i="4"/>
  <c r="D12" i="4"/>
  <c r="C12" i="4"/>
  <c r="B12" i="4"/>
  <c r="C10" i="1"/>
  <c r="B10" i="1" s="1"/>
  <c r="B5" i="1" l="1"/>
  <c r="B9" i="1"/>
  <c r="B6" i="1"/>
  <c r="B7" i="1"/>
  <c r="B8" i="1"/>
  <c r="C9" i="1"/>
</calcChain>
</file>

<file path=xl/sharedStrings.xml><?xml version="1.0" encoding="utf-8"?>
<sst xmlns="http://schemas.openxmlformats.org/spreadsheetml/2006/main" count="218" uniqueCount="130">
  <si>
    <t>Discriminations</t>
  </si>
  <si>
    <t>Tous niveaux tertiaires confondus</t>
  </si>
  <si>
    <t>Licence ou niveau équivalent</t>
  </si>
  <si>
    <t>Master, doctorat ou niveaux équivalents</t>
  </si>
  <si>
    <t>Suède</t>
  </si>
  <si>
    <t>Danemark</t>
  </si>
  <si>
    <t>Italie</t>
  </si>
  <si>
    <t>Corée</t>
  </si>
  <si>
    <t>Finlande</t>
  </si>
  <si>
    <t>Royaume-Uni</t>
  </si>
  <si>
    <t>Espagne</t>
  </si>
  <si>
    <t>France</t>
  </si>
  <si>
    <t>OCDE-35</t>
  </si>
  <si>
    <t>États-Unis</t>
  </si>
  <si>
    <t>Austria</t>
  </si>
  <si>
    <t>Belgium</t>
  </si>
  <si>
    <t>Denmark</t>
  </si>
  <si>
    <t>Finland</t>
  </si>
  <si>
    <t>Germany</t>
  </si>
  <si>
    <t>Greece</t>
  </si>
  <si>
    <t>Italy</t>
  </si>
  <si>
    <t>Japan</t>
  </si>
  <si>
    <t>Luxembourg</t>
  </si>
  <si>
    <t>Netherlands</t>
  </si>
  <si>
    <t>Portugal</t>
  </si>
  <si>
    <t>Spain</t>
  </si>
  <si>
    <t>Sweden</t>
  </si>
  <si>
    <t>United Kingdom</t>
  </si>
  <si>
    <t>Irelande</t>
  </si>
  <si>
    <t>Autriche</t>
  </si>
  <si>
    <t>Allemagne</t>
  </si>
  <si>
    <t>Pays-Bas</t>
  </si>
  <si>
    <t>Europe</t>
  </si>
  <si>
    <t>Hongrie</t>
  </si>
  <si>
    <t>Norvège</t>
  </si>
  <si>
    <t>Belgique</t>
  </si>
  <si>
    <t>Pologne</t>
  </si>
  <si>
    <t>Seed</t>
  </si>
  <si>
    <t>Start-up</t>
  </si>
  <si>
    <t>Later-stage venture</t>
  </si>
  <si>
    <t>Capital risque total</t>
  </si>
  <si>
    <t>GDP</t>
  </si>
  <si>
    <t>Innovation</t>
  </si>
  <si>
    <t>Cette et al.</t>
  </si>
  <si>
    <t>Jincheng et Heim</t>
  </si>
  <si>
    <t>PIB tendanciel</t>
  </si>
  <si>
    <t>OCDE Thevenon et al.</t>
  </si>
  <si>
    <t>Taux de croissance annuel</t>
  </si>
  <si>
    <t>Ecart de PIB à 10ans</t>
  </si>
  <si>
    <t>(hypothèse comblement 100% de l'écart en 20 ans, sinon 7,06 si 75% ou 4,71% si 50%)</t>
  </si>
  <si>
    <t>(+5,9 en 10 ans)</t>
  </si>
  <si>
    <t>Supplémentaire total</t>
  </si>
  <si>
    <t>∞</t>
  </si>
  <si>
    <t>Ecart de PIB à long terme</t>
  </si>
  <si>
    <t>A 10 ans on est déjà dans le temps pour récolter et hypothèse (ΔY/Y)/(ΔKRD/KRD)=0,1</t>
  </si>
  <si>
    <t>score Pisa de la Corée mais impact sur 70 ans</t>
  </si>
  <si>
    <t>Ensemble de l'économie</t>
  </si>
  <si>
    <t>1980-1990</t>
  </si>
  <si>
    <t>1990-2000</t>
  </si>
  <si>
    <t>2000-2007</t>
  </si>
  <si>
    <t>2008-2015</t>
  </si>
  <si>
    <t>Source : OCDE, INSEE, calculs France Stratégie</t>
  </si>
  <si>
    <t>Croissance de l'emploi</t>
  </si>
  <si>
    <t>Gains de productivité</t>
  </si>
  <si>
    <t xml:space="preserve"> PIB</t>
  </si>
  <si>
    <t>Source : OCDE</t>
  </si>
  <si>
    <t>Source : EVCA</t>
  </si>
  <si>
    <t>United-States</t>
  </si>
  <si>
    <t>European Union</t>
  </si>
  <si>
    <t>Euro area</t>
  </si>
  <si>
    <t>Evolution</t>
  </si>
  <si>
    <t>Source : AMECO</t>
  </si>
  <si>
    <t>Royaume-Uni*</t>
  </si>
  <si>
    <t>Etats-Unis</t>
  </si>
  <si>
    <t>Notes: For more information on the construction of the variables, plese see the 'Sources &amp; Methods' tab on the TED website</t>
  </si>
  <si>
    <t>The Conference Board. 2015. The Conference Board Total Economy Database™, September 2015, http://www.conference-board.org/data/economydatabase/</t>
  </si>
  <si>
    <t>Source : Conference Board</t>
  </si>
  <si>
    <t>Top 1 %</t>
  </si>
  <si>
    <t>Top 5 %</t>
  </si>
  <si>
    <t>Top 10 %</t>
  </si>
  <si>
    <t>OCDE-18</t>
  </si>
  <si>
    <t>*2012 pour le Royaume-Uni</t>
  </si>
  <si>
    <t>Données 2010</t>
  </si>
  <si>
    <t>Source : World wealth and income database</t>
  </si>
  <si>
    <t>Distribution des niveaux de vie en 2013</t>
  </si>
  <si>
    <t>en euros 2013 constants</t>
  </si>
  <si>
    <t>2010 (1)</t>
  </si>
  <si>
    <t>2012 (2)</t>
  </si>
  <si>
    <t>Déciles de niveaux de vie</t>
  </si>
  <si>
    <t>1er décile (D1)</t>
  </si>
  <si>
    <t xml:space="preserve">Médiane (D5) </t>
  </si>
  <si>
    <t xml:space="preserve">Rapport interdécile (D9/D1) </t>
  </si>
  <si>
    <t>(1) : à partir de 2010, les estimations de revenus financiers mobilisent l'enquête Patrimoine 2010.</t>
  </si>
  <si>
    <t xml:space="preserve">Lecture : en 2013, 10 % des individus ont un niveau de vie inférieur à 10 730 euros. </t>
  </si>
  <si>
    <t xml:space="preserve">Note : ces indicateurs appartiennent à la liste des indicateurs d'inégalité préconisés par le groupe de travail "Niveaux de vie et inégalités sociales" du CNIS. </t>
  </si>
  <si>
    <t xml:space="preserve">Champ : France métropolitaine, individus vivant dans un ménage dont le revenu déclaré est positif ou nul et dont la personne de référence n'est pas étudiante. </t>
  </si>
  <si>
    <t xml:space="preserve">Seuil à 40 % </t>
  </si>
  <si>
    <t xml:space="preserve">Seuil à 50 % </t>
  </si>
  <si>
    <t xml:space="preserve">Seuil à 60 % </t>
  </si>
  <si>
    <t>http://www.insee.fr/fr/themes/tableau.asp?reg_id=0&amp;ref_id=NATnon04247</t>
  </si>
  <si>
    <t>Source : Insee</t>
  </si>
  <si>
    <t>Education et formation</t>
  </si>
  <si>
    <t>PIB réformes ambitieuses</t>
  </si>
  <si>
    <t>Réformes structurelles*</t>
  </si>
  <si>
    <t>Top 1 % growth National income</t>
  </si>
  <si>
    <t>2000-2012</t>
  </si>
  <si>
    <t>Royaume-Unis</t>
  </si>
  <si>
    <t>Allemagne*</t>
  </si>
  <si>
    <t>PIB par tête</t>
  </si>
  <si>
    <t>Gini des niveaux de vie des individus</t>
  </si>
  <si>
    <t>Source : Insee, calculs France Stratégie</t>
  </si>
  <si>
    <t>Contribution à la variation du Gini</t>
  </si>
  <si>
    <t>Variation du Gini (ech. droite)</t>
  </si>
  <si>
    <t>Revenus d'activité</t>
  </si>
  <si>
    <t>Revenus de remplacement</t>
  </si>
  <si>
    <t>Prestations sociales</t>
  </si>
  <si>
    <t>Impôts directs</t>
  </si>
  <si>
    <t>Revenus du patrimoine</t>
  </si>
  <si>
    <t>Part de la rémunération du travail dans le PIB</t>
  </si>
  <si>
    <t xml:space="preserve">Source : Calcul France Stratégie sur la base de différentes études </t>
  </si>
  <si>
    <t>Source : Calcul France Stratégie à partir de l’enquête ERFS de l’Insee</t>
  </si>
  <si>
    <t>2e décile (D2)</t>
  </si>
  <si>
    <t>3 décile (D3)</t>
  </si>
  <si>
    <t>4e décile (D4)</t>
  </si>
  <si>
    <t>6e décile (D6)</t>
  </si>
  <si>
    <t>7e décile (D7)</t>
  </si>
  <si>
    <t>8e décile (D8)</t>
  </si>
  <si>
    <t xml:space="preserve">9e décile (D9) </t>
  </si>
  <si>
    <t>(2) : l'enquête a été rénovée en 2012. D'une part, l'impôt déduit du revenu d'une année donnée est désormais l'impôt payé durant cette même année. Il peut donc être dû au titre des revenus de l'année précédente. Auparavant, c'était l'impôt payé au titre de l'année de perception des revenus et éventuellement payé l'année suivante qui était déduit. D'autre part, les majorations de pensions de retraite pour avoir élevé trois enfants ou plus ainsi que l’avantage en nature constitué par la participation des employeurs aux contrats collectifs de complémentaire santé sont maintenant comptabilisés dans le revenu disponible mesuré par l'ERFS.</t>
  </si>
  <si>
    <t xml:space="preserve">Sources : CCMSA ; Cnaf ; Cnav ; DGFiP ; DGI ; Insee, enquêtes Revenus fiscaux et sociaux rétropolées 2002 à 2004 - enquêtes Revenus fiscaux et sociaux 2005 à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</si>
</sst>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00%"/>
    <numFmt numFmtId="165" formatCode="0.0%"/>
    <numFmt numFmtId="166" formatCode="0.0"/>
    <numFmt numFmtId="167" formatCode="#,##0.0"/>
  </numFmts>
  <fonts count="19"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1"/>
      <color theme="1"/>
      <name val="Calibri"/>
      <family val="2"/>
      <scheme val="minor"/>
    </font>
    <font>
      <sz val="11"/>
      <color theme="1"/>
      <name val="Calibri"/>
      <family val="2"/>
    </font>
    <font>
      <b/>
      <sz val="10"/>
      <name val="Arial"/>
      <family val="2"/>
    </font>
    <font>
      <b/>
      <sz val="11"/>
      <color theme="0"/>
      <name val="Calibri"/>
      <family val="2"/>
      <scheme val="minor"/>
    </font>
    <font>
      <sz val="11"/>
      <color theme="0"/>
      <name val="Calibri"/>
      <family val="2"/>
      <scheme val="minor"/>
    </font>
    <font>
      <sz val="10"/>
      <color rgb="FFFF0000"/>
      <name val="Arial"/>
      <family val="2"/>
    </font>
    <font>
      <b/>
      <sz val="12"/>
      <name val="Calibri"/>
      <family val="2"/>
      <scheme val="minor"/>
    </font>
    <font>
      <sz val="11"/>
      <name val="Calibri"/>
      <family val="2"/>
      <scheme val="minor"/>
    </font>
    <font>
      <b/>
      <i/>
      <sz val="11"/>
      <color theme="0"/>
      <name val="Calibri"/>
      <family val="2"/>
      <scheme val="minor"/>
    </font>
    <font>
      <sz val="11"/>
      <color indexed="8"/>
      <name val="Calibri"/>
      <family val="2"/>
      <scheme val="minor"/>
    </font>
    <font>
      <i/>
      <sz val="8"/>
      <name val="Arial"/>
      <family val="2"/>
    </font>
    <font>
      <sz val="10"/>
      <color indexed="10"/>
      <name val="Arial"/>
      <family val="2"/>
    </font>
    <font>
      <b/>
      <sz val="11"/>
      <color rgb="FFFF0000"/>
      <name val="Calibri"/>
      <family val="2"/>
      <scheme val="minor"/>
    </font>
    <font>
      <b/>
      <sz val="11"/>
      <color indexed="8"/>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FF"/>
        <bgColor indexed="64"/>
      </patternFill>
    </fill>
    <fill>
      <patternFill patternType="solid">
        <fgColor rgb="FFE4E4E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auto="1"/>
      </bottom>
      <diagonal/>
    </border>
    <border>
      <left/>
      <right/>
      <top style="double">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0" fontId="4" fillId="0" borderId="0"/>
    <xf numFmtId="0" fontId="4" fillId="0" borderId="0"/>
    <xf numFmtId="0" fontId="4" fillId="0" borderId="0"/>
    <xf numFmtId="9" fontId="1" fillId="0" borderId="0" applyFont="0" applyFill="0" applyBorder="0" applyAlignment="0" applyProtection="0"/>
    <xf numFmtId="0" fontId="4" fillId="0" borderId="0" applyNumberFormat="0" applyFill="0" applyBorder="0" applyAlignment="0" applyProtection="0"/>
    <xf numFmtId="0" fontId="14" fillId="0" borderId="0"/>
  </cellStyleXfs>
  <cellXfs count="102">
    <xf numFmtId="0" fontId="0" fillId="0" borderId="0" xfId="0"/>
    <xf numFmtId="10" fontId="0" fillId="0" borderId="0" xfId="0" applyNumberFormat="1"/>
    <xf numFmtId="0" fontId="0" fillId="0" borderId="0" xfId="0" applyBorder="1"/>
    <xf numFmtId="164" fontId="0" fillId="0" borderId="0" xfId="0" applyNumberFormat="1"/>
    <xf numFmtId="0" fontId="4" fillId="0" borderId="0" xfId="0" applyFont="1" applyBorder="1"/>
    <xf numFmtId="0" fontId="0" fillId="0" borderId="2" xfId="0" applyBorder="1"/>
    <xf numFmtId="0" fontId="2" fillId="0" borderId="2" xfId="0" applyFont="1" applyFill="1" applyBorder="1" applyAlignment="1">
      <alignment horizontal="center" vertical="center" wrapText="1"/>
    </xf>
    <xf numFmtId="0" fontId="0" fillId="0" borderId="3" xfId="0" applyBorder="1"/>
    <xf numFmtId="3" fontId="3" fillId="0" borderId="0" xfId="1" applyNumberFormat="1" applyFont="1" applyFill="1" applyBorder="1" applyAlignment="1">
      <alignment horizontal="center" vertical="center"/>
    </xf>
    <xf numFmtId="3" fontId="3" fillId="0" borderId="3" xfId="1" applyNumberFormat="1" applyFont="1" applyFill="1" applyBorder="1" applyAlignment="1">
      <alignment horizontal="center" vertical="center"/>
    </xf>
    <xf numFmtId="0" fontId="7" fillId="0" borderId="1" xfId="3" applyFont="1" applyBorder="1"/>
    <xf numFmtId="0" fontId="7" fillId="0" borderId="1" xfId="3" applyFont="1" applyBorder="1" applyAlignment="1">
      <alignment horizontal="center"/>
    </xf>
    <xf numFmtId="0" fontId="4" fillId="0" borderId="1" xfId="3" applyBorder="1"/>
    <xf numFmtId="166" fontId="4" fillId="0" borderId="1" xfId="3" applyNumberFormat="1" applyBorder="1" applyAlignment="1">
      <alignment horizontal="center"/>
    </xf>
    <xf numFmtId="0" fontId="7" fillId="0" borderId="0" xfId="3" applyFont="1" applyFill="1"/>
    <xf numFmtId="0" fontId="7" fillId="2" borderId="0" xfId="3" applyFont="1" applyFill="1"/>
    <xf numFmtId="0" fontId="0" fillId="2" borderId="0" xfId="0" applyFill="1"/>
    <xf numFmtId="0" fontId="4" fillId="0" borderId="0" xfId="3" applyBorder="1" applyAlignment="1">
      <alignment vertical="center"/>
    </xf>
    <xf numFmtId="0" fontId="4" fillId="0" borderId="0" xfId="3"/>
    <xf numFmtId="0" fontId="7" fillId="0" borderId="0" xfId="3" applyFont="1" applyBorder="1" applyAlignment="1">
      <alignment vertical="center"/>
    </xf>
    <xf numFmtId="0" fontId="4" fillId="0" borderId="0" xfId="3" applyFont="1"/>
    <xf numFmtId="1" fontId="4" fillId="0" borderId="0" xfId="3" applyNumberFormat="1"/>
    <xf numFmtId="0" fontId="4" fillId="0" borderId="2" xfId="3" applyBorder="1"/>
    <xf numFmtId="0" fontId="4" fillId="0" borderId="0" xfId="3" applyBorder="1"/>
    <xf numFmtId="0" fontId="4" fillId="3" borderId="0" xfId="3" applyFill="1" applyBorder="1"/>
    <xf numFmtId="0" fontId="4" fillId="0" borderId="0" xfId="3" applyFont="1" applyBorder="1"/>
    <xf numFmtId="0" fontId="4" fillId="0" borderId="3" xfId="3" applyBorder="1"/>
    <xf numFmtId="0" fontId="4" fillId="0" borderId="2" xfId="3" applyBorder="1" applyAlignment="1">
      <alignment horizontal="center" vertical="center"/>
    </xf>
    <xf numFmtId="0" fontId="4" fillId="0" borderId="2" xfId="3" applyFont="1" applyBorder="1" applyAlignment="1">
      <alignment horizontal="center" vertical="center"/>
    </xf>
    <xf numFmtId="1" fontId="4" fillId="0" borderId="0" xfId="3" applyNumberFormat="1" applyBorder="1" applyAlignment="1">
      <alignment horizontal="center" vertical="center"/>
    </xf>
    <xf numFmtId="1" fontId="10" fillId="0" borderId="0" xfId="3" applyNumberFormat="1" applyFont="1" applyBorder="1" applyAlignment="1">
      <alignment horizontal="center" vertical="center"/>
    </xf>
    <xf numFmtId="1" fontId="4" fillId="3" borderId="0" xfId="3" applyNumberFormat="1" applyFill="1" applyBorder="1" applyAlignment="1">
      <alignment horizontal="center" vertical="center"/>
    </xf>
    <xf numFmtId="1" fontId="4" fillId="0" borderId="3" xfId="3" applyNumberFormat="1" applyBorder="1" applyAlignment="1">
      <alignment horizontal="center" vertical="center"/>
    </xf>
    <xf numFmtId="0" fontId="4" fillId="0" borderId="4" xfId="3" applyBorder="1"/>
    <xf numFmtId="0" fontId="7" fillId="4" borderId="0" xfId="3" applyFont="1" applyFill="1"/>
    <xf numFmtId="0" fontId="4" fillId="4" borderId="0" xfId="3" applyFill="1"/>
    <xf numFmtId="0" fontId="0" fillId="0" borderId="0" xfId="0" applyFill="1"/>
    <xf numFmtId="0" fontId="11"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167" fontId="12" fillId="0" borderId="0" xfId="5" applyNumberFormat="1" applyFont="1" applyFill="1" applyBorder="1" applyAlignment="1">
      <alignment vertical="center"/>
    </xf>
    <xf numFmtId="166" fontId="12" fillId="0" borderId="0" xfId="0" applyNumberFormat="1" applyFont="1" applyFill="1" applyAlignment="1">
      <alignment vertical="center"/>
    </xf>
    <xf numFmtId="0" fontId="9" fillId="0" borderId="0"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Alignment="1">
      <alignment vertical="center"/>
    </xf>
    <xf numFmtId="9" fontId="4" fillId="0" borderId="0" xfId="3" applyNumberFormat="1" applyFont="1"/>
    <xf numFmtId="9" fontId="4" fillId="0" borderId="4" xfId="3" applyNumberFormat="1" applyFont="1" applyBorder="1"/>
    <xf numFmtId="0" fontId="14" fillId="0" borderId="0" xfId="7"/>
    <xf numFmtId="0" fontId="4" fillId="0" borderId="0" xfId="3" applyBorder="1" applyAlignment="1">
      <alignment horizontal="right" vertical="center"/>
    </xf>
    <xf numFmtId="0" fontId="4" fillId="0" borderId="0" xfId="3" applyFill="1" applyBorder="1" applyAlignment="1">
      <alignment vertical="center"/>
    </xf>
    <xf numFmtId="0" fontId="7" fillId="0" borderId="0" xfId="3" applyFont="1" applyFill="1" applyBorder="1" applyAlignment="1">
      <alignment horizontal="center" vertical="center"/>
    </xf>
    <xf numFmtId="0" fontId="7" fillId="0" borderId="0" xfId="3" applyFont="1" applyFill="1" applyBorder="1" applyAlignment="1">
      <alignment vertical="center"/>
    </xf>
    <xf numFmtId="3" fontId="4" fillId="0" borderId="0" xfId="3" applyNumberFormat="1" applyFill="1" applyBorder="1" applyAlignment="1">
      <alignment vertical="center"/>
    </xf>
    <xf numFmtId="0" fontId="2" fillId="0" borderId="0" xfId="3" applyFont="1" applyFill="1" applyBorder="1" applyAlignment="1">
      <alignment horizontal="left" vertical="center"/>
    </xf>
    <xf numFmtId="2" fontId="7" fillId="0" borderId="0" xfId="3" applyNumberFormat="1" applyFont="1" applyFill="1" applyBorder="1" applyAlignment="1">
      <alignment vertical="center"/>
    </xf>
    <xf numFmtId="0" fontId="2" fillId="0" borderId="0" xfId="3" applyFont="1" applyFill="1" applyBorder="1" applyAlignment="1">
      <alignment vertical="center"/>
    </xf>
    <xf numFmtId="166" fontId="4" fillId="0" borderId="0" xfId="3" applyNumberFormat="1" applyFill="1" applyBorder="1" applyAlignment="1">
      <alignment horizontal="center" vertical="center"/>
    </xf>
    <xf numFmtId="166" fontId="4" fillId="0" borderId="0" xfId="3" applyNumberFormat="1" applyFill="1" applyBorder="1" applyAlignment="1">
      <alignment vertical="center"/>
    </xf>
    <xf numFmtId="0" fontId="15" fillId="0" borderId="0" xfId="3" applyFont="1" applyFill="1" applyBorder="1" applyAlignment="1">
      <alignment vertical="center"/>
    </xf>
    <xf numFmtId="0" fontId="16" fillId="0" borderId="0" xfId="3" applyFont="1" applyBorder="1" applyAlignment="1">
      <alignment vertical="center"/>
    </xf>
    <xf numFmtId="0" fontId="4" fillId="0" borderId="2" xfId="3" applyFill="1" applyBorder="1" applyAlignment="1">
      <alignment vertical="center"/>
    </xf>
    <xf numFmtId="0" fontId="7" fillId="0" borderId="2" xfId="3" applyFont="1" applyFill="1" applyBorder="1" applyAlignment="1">
      <alignment horizontal="center" vertical="center"/>
    </xf>
    <xf numFmtId="0" fontId="7" fillId="0" borderId="3" xfId="3" applyFont="1" applyFill="1" applyBorder="1" applyAlignment="1">
      <alignment vertical="center"/>
    </xf>
    <xf numFmtId="4" fontId="7" fillId="0" borderId="3" xfId="3" applyNumberFormat="1" applyFont="1" applyFill="1" applyBorder="1" applyAlignment="1">
      <alignment vertical="center"/>
    </xf>
    <xf numFmtId="0" fontId="4" fillId="5" borderId="0" xfId="3" applyFill="1" applyAlignment="1">
      <alignment vertical="center" wrapText="1"/>
    </xf>
    <xf numFmtId="0" fontId="4" fillId="5" borderId="0" xfId="3" applyFont="1" applyFill="1" applyAlignment="1">
      <alignment vertical="top" wrapText="1"/>
    </xf>
    <xf numFmtId="0" fontId="4" fillId="6" borderId="0" xfId="3" applyFont="1" applyFill="1" applyAlignment="1">
      <alignment vertical="center" wrapText="1"/>
    </xf>
    <xf numFmtId="0" fontId="4" fillId="5" borderId="0" xfId="3" applyFont="1" applyFill="1" applyAlignment="1">
      <alignment vertical="center" wrapText="1"/>
    </xf>
    <xf numFmtId="166" fontId="4" fillId="0" borderId="0" xfId="3" applyNumberFormat="1" applyFont="1" applyBorder="1" applyAlignment="1">
      <alignment horizontal="right" vertical="center"/>
    </xf>
    <xf numFmtId="166" fontId="4" fillId="0" borderId="0" xfId="3" applyNumberFormat="1" applyFont="1" applyBorder="1" applyAlignment="1">
      <alignment vertical="center"/>
    </xf>
    <xf numFmtId="166" fontId="4" fillId="0" borderId="0" xfId="3" applyNumberFormat="1" applyBorder="1" applyAlignment="1">
      <alignment vertical="center"/>
    </xf>
    <xf numFmtId="166" fontId="4" fillId="0" borderId="0" xfId="3" applyNumberFormat="1" applyFont="1" applyFill="1" applyBorder="1" applyAlignment="1">
      <alignment vertical="center"/>
    </xf>
    <xf numFmtId="0" fontId="4" fillId="0" borderId="0" xfId="3" applyFont="1" applyFill="1"/>
    <xf numFmtId="0" fontId="0" fillId="0" borderId="4" xfId="0" applyBorder="1"/>
    <xf numFmtId="10" fontId="0" fillId="0" borderId="0" xfId="0" applyNumberFormat="1" applyBorder="1" applyAlignment="1">
      <alignment horizontal="center"/>
    </xf>
    <xf numFmtId="165" fontId="0" fillId="0" borderId="0" xfId="0" applyNumberFormat="1" applyBorder="1" applyAlignment="1">
      <alignment horizontal="center"/>
    </xf>
    <xf numFmtId="0" fontId="0" fillId="0" borderId="0" xfId="0" applyBorder="1" applyAlignment="1">
      <alignment horizontal="center"/>
    </xf>
    <xf numFmtId="10" fontId="0" fillId="0" borderId="0" xfId="0" quotePrefix="1" applyNumberFormat="1" applyBorder="1" applyAlignment="1">
      <alignment horizontal="center"/>
    </xf>
    <xf numFmtId="165" fontId="0" fillId="0" borderId="0" xfId="0" quotePrefix="1" applyNumberFormat="1" applyBorder="1" applyAlignment="1">
      <alignment horizontal="center"/>
    </xf>
    <xf numFmtId="0" fontId="6" fillId="0" borderId="0" xfId="0" applyFont="1" applyBorder="1" applyAlignment="1">
      <alignment horizontal="center"/>
    </xf>
    <xf numFmtId="0" fontId="5" fillId="0" borderId="0" xfId="0" applyFont="1" applyBorder="1"/>
    <xf numFmtId="10" fontId="0" fillId="0" borderId="3" xfId="0" quotePrefix="1" applyNumberFormat="1" applyBorder="1" applyAlignment="1">
      <alignment horizontal="center"/>
    </xf>
    <xf numFmtId="165" fontId="0" fillId="0" borderId="3" xfId="0" applyNumberFormat="1" applyBorder="1" applyAlignment="1">
      <alignment horizontal="center"/>
    </xf>
    <xf numFmtId="0" fontId="0" fillId="0" borderId="3" xfId="0" applyBorder="1" applyAlignment="1">
      <alignment horizontal="center"/>
    </xf>
    <xf numFmtId="10" fontId="0" fillId="0" borderId="4" xfId="0" applyNumberFormat="1" applyBorder="1"/>
    <xf numFmtId="0" fontId="0" fillId="0" borderId="0" xfId="0" applyBorder="1" applyAlignment="1">
      <alignment wrapText="1"/>
    </xf>
    <xf numFmtId="0" fontId="17" fillId="0" borderId="0" xfId="0" applyFont="1"/>
    <xf numFmtId="0" fontId="18" fillId="0" borderId="0" xfId="0" applyFont="1"/>
    <xf numFmtId="165" fontId="0" fillId="0" borderId="0" xfId="0" applyNumberFormat="1"/>
    <xf numFmtId="0" fontId="4" fillId="0" borderId="0" xfId="3" applyAlignment="1">
      <alignment wrapText="1"/>
    </xf>
    <xf numFmtId="166" fontId="4" fillId="0" borderId="0" xfId="3" applyNumberFormat="1"/>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6" xfId="0" applyFont="1" applyFill="1" applyBorder="1" applyAlignment="1">
      <alignment horizontal="right" vertical="center"/>
    </xf>
    <xf numFmtId="0" fontId="13" fillId="0" borderId="7" xfId="6" applyFont="1" applyFill="1" applyBorder="1" applyAlignment="1">
      <alignment vertical="center"/>
    </xf>
    <xf numFmtId="0" fontId="13" fillId="0" borderId="8" xfId="6" applyFont="1" applyFill="1" applyBorder="1" applyAlignment="1">
      <alignment vertical="center"/>
    </xf>
    <xf numFmtId="0" fontId="9" fillId="0" borderId="8" xfId="0" applyFont="1" applyFill="1" applyBorder="1" applyAlignment="1">
      <alignment vertical="center"/>
    </xf>
    <xf numFmtId="0" fontId="13" fillId="0" borderId="9" xfId="6" applyFont="1" applyFill="1" applyBorder="1" applyAlignment="1">
      <alignment vertical="center"/>
    </xf>
    <xf numFmtId="0" fontId="13" fillId="0" borderId="10" xfId="6" applyFont="1" applyFill="1" applyBorder="1" applyAlignment="1">
      <alignment vertical="center"/>
    </xf>
    <xf numFmtId="0" fontId="9" fillId="0" borderId="10" xfId="0" applyFont="1" applyFill="1" applyBorder="1" applyAlignment="1">
      <alignment vertical="center"/>
    </xf>
    <xf numFmtId="0" fontId="2" fillId="0" borderId="0" xfId="3" applyFont="1" applyFill="1" applyBorder="1" applyAlignment="1">
      <alignment vertical="center" wrapText="1"/>
    </xf>
    <xf numFmtId="0" fontId="4" fillId="0" borderId="0" xfId="3" applyAlignment="1">
      <alignment vertical="center" wrapText="1"/>
    </xf>
  </cellXfs>
  <cellStyles count="8">
    <cellStyle name="ANCLAS,REZONES Y SUS PARTES,DE FUNDICION,DE HIERRO O DE ACERO" xfId="6"/>
    <cellStyle name="Milliers" xfId="1" builtinId="3"/>
    <cellStyle name="Motif" xfId="4"/>
    <cellStyle name="Normal" xfId="0" builtinId="0"/>
    <cellStyle name="Normal 10" xfId="3"/>
    <cellStyle name="Normal 2" xfId="7"/>
    <cellStyle name="Normal 3" xfId="2"/>
    <cellStyle name="Pourcentag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Top 10 %</a:t>
            </a:r>
          </a:p>
        </c:rich>
      </c:tx>
      <c:overlay val="0"/>
      <c:spPr>
        <a:noFill/>
        <a:ln>
          <a:noFill/>
        </a:ln>
        <a:effectLst/>
      </c:spPr>
    </c:title>
    <c:autoTitleDeleted val="0"/>
    <c:plotArea>
      <c:layout/>
      <c:barChart>
        <c:barDir val="col"/>
        <c:grouping val="clustered"/>
        <c:varyColors val="0"/>
        <c:ser>
          <c:idx val="0"/>
          <c:order val="0"/>
          <c:tx>
            <c:strRef>
              <c:f>Graph1et6_Top10_Top1!$B$3</c:f>
              <c:strCache>
                <c:ptCount val="1"/>
                <c:pt idx="0">
                  <c:v>1990-2000</c:v>
                </c:pt>
              </c:strCache>
            </c:strRef>
          </c:tx>
          <c:spPr>
            <a:solidFill>
              <a:schemeClr val="accent1"/>
            </a:solidFill>
            <a:ln>
              <a:noFill/>
            </a:ln>
            <a:effectLst/>
          </c:spPr>
          <c:invertIfNegative val="0"/>
          <c:cat>
            <c:strRef>
              <c:f>Graph1et6_Top10_Top1!$A$4:$A$9</c:f>
              <c:strCache>
                <c:ptCount val="6"/>
                <c:pt idx="0">
                  <c:v>Royaume-Unis</c:v>
                </c:pt>
                <c:pt idx="1">
                  <c:v>Espagne</c:v>
                </c:pt>
                <c:pt idx="2">
                  <c:v>France</c:v>
                </c:pt>
                <c:pt idx="3">
                  <c:v>Suède</c:v>
                </c:pt>
                <c:pt idx="4">
                  <c:v>Etats-Unis</c:v>
                </c:pt>
                <c:pt idx="5">
                  <c:v>Allemagne*</c:v>
                </c:pt>
              </c:strCache>
            </c:strRef>
          </c:cat>
          <c:val>
            <c:numRef>
              <c:f>Graph1et6_Top10_Top1!$B$4:$B$9</c:f>
              <c:numCache>
                <c:formatCode>0.0%</c:formatCode>
                <c:ptCount val="6"/>
                <c:pt idx="0">
                  <c:v>0.58904471917458856</c:v>
                </c:pt>
                <c:pt idx="1">
                  <c:v>0.27733337566557342</c:v>
                </c:pt>
                <c:pt idx="2">
                  <c:v>0.34761981012881765</c:v>
                </c:pt>
                <c:pt idx="3">
                  <c:v>0.43258360863668877</c:v>
                </c:pt>
                <c:pt idx="4">
                  <c:v>0.52733873011937804</c:v>
                </c:pt>
                <c:pt idx="5">
                  <c:v>0.44404125775390946</c:v>
                </c:pt>
              </c:numCache>
            </c:numRef>
          </c:val>
          <c:extLst xmlns:c16r2="http://schemas.microsoft.com/office/drawing/2015/06/chart">
            <c:ext xmlns:c16="http://schemas.microsoft.com/office/drawing/2014/chart" uri="{C3380CC4-5D6E-409C-BE32-E72D297353CC}">
              <c16:uniqueId val="{00000000-F9EC-4E4F-9EB6-66B667068925}"/>
            </c:ext>
          </c:extLst>
        </c:ser>
        <c:ser>
          <c:idx val="1"/>
          <c:order val="1"/>
          <c:tx>
            <c:strRef>
              <c:f>Graph1et6_Top10_Top1!$C$3</c:f>
              <c:strCache>
                <c:ptCount val="1"/>
                <c:pt idx="0">
                  <c:v>2000-2012</c:v>
                </c:pt>
              </c:strCache>
            </c:strRef>
          </c:tx>
          <c:spPr>
            <a:solidFill>
              <a:schemeClr val="accent2"/>
            </a:solidFill>
            <a:ln>
              <a:noFill/>
            </a:ln>
            <a:effectLst/>
          </c:spPr>
          <c:invertIfNegative val="0"/>
          <c:cat>
            <c:strRef>
              <c:f>Graph1et6_Top10_Top1!$A$4:$A$9</c:f>
              <c:strCache>
                <c:ptCount val="6"/>
                <c:pt idx="0">
                  <c:v>Royaume-Unis</c:v>
                </c:pt>
                <c:pt idx="1">
                  <c:v>Espagne</c:v>
                </c:pt>
                <c:pt idx="2">
                  <c:v>France</c:v>
                </c:pt>
                <c:pt idx="3">
                  <c:v>Suède</c:v>
                </c:pt>
                <c:pt idx="4">
                  <c:v>Etats-Unis</c:v>
                </c:pt>
                <c:pt idx="5">
                  <c:v>Allemagne*</c:v>
                </c:pt>
              </c:strCache>
            </c:strRef>
          </c:cat>
          <c:val>
            <c:numRef>
              <c:f>Graph1et6_Top10_Top1!$C$4:$C$9</c:f>
              <c:numCache>
                <c:formatCode>0.0%</c:formatCode>
                <c:ptCount val="6"/>
                <c:pt idx="0">
                  <c:v>0.18220161578158511</c:v>
                </c:pt>
                <c:pt idx="1">
                  <c:v>0.21529304926983162</c:v>
                </c:pt>
                <c:pt idx="2">
                  <c:v>0.24887687693534172</c:v>
                </c:pt>
                <c:pt idx="3">
                  <c:v>0.31790298814706924</c:v>
                </c:pt>
                <c:pt idx="4">
                  <c:v>0.67811389933223543</c:v>
                </c:pt>
                <c:pt idx="5">
                  <c:v>0.74325269908016789</c:v>
                </c:pt>
              </c:numCache>
            </c:numRef>
          </c:val>
          <c:extLst xmlns:c16r2="http://schemas.microsoft.com/office/drawing/2015/06/chart">
            <c:ext xmlns:c16="http://schemas.microsoft.com/office/drawing/2014/chart" uri="{C3380CC4-5D6E-409C-BE32-E72D297353CC}">
              <c16:uniqueId val="{00000001-F9EC-4E4F-9EB6-66B667068925}"/>
            </c:ext>
          </c:extLst>
        </c:ser>
        <c:dLbls>
          <c:showLegendKey val="0"/>
          <c:showVal val="0"/>
          <c:showCatName val="0"/>
          <c:showSerName val="0"/>
          <c:showPercent val="0"/>
          <c:showBubbleSize val="0"/>
        </c:dLbls>
        <c:gapWidth val="219"/>
        <c:overlap val="-27"/>
        <c:axId val="95215616"/>
        <c:axId val="95217152"/>
      </c:barChart>
      <c:catAx>
        <c:axId val="9521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95217152"/>
        <c:crosses val="autoZero"/>
        <c:auto val="1"/>
        <c:lblAlgn val="ctr"/>
        <c:lblOffset val="100"/>
        <c:noMultiLvlLbl val="0"/>
      </c:catAx>
      <c:valAx>
        <c:axId val="95217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9521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Graph10_Capital_Risque!$A$16</c:f>
              <c:strCache>
                <c:ptCount val="1"/>
                <c:pt idx="0">
                  <c:v>Capital risque total</c:v>
                </c:pt>
              </c:strCache>
            </c:strRef>
          </c:tx>
          <c:spPr>
            <a:solidFill>
              <a:schemeClr val="bg2">
                <a:lumMod val="75000"/>
              </a:schemeClr>
            </a:solidFill>
            <a:ln>
              <a:noFill/>
            </a:ln>
            <a:effectLst/>
          </c:spPr>
          <c:invertIfNegative val="0"/>
          <c:dPt>
            <c:idx val="6"/>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1-D703-40FA-828A-17F3BE114202}"/>
              </c:ext>
            </c:extLst>
          </c:dPt>
          <c:dPt>
            <c:idx val="1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3-D703-40FA-828A-17F3BE114202}"/>
              </c:ext>
            </c:extLst>
          </c:dPt>
          <c:cat>
            <c:strRef>
              <c:f>Graph10_Capital_Risque!$B$15:$S$15</c:f>
              <c:strCache>
                <c:ptCount val="18"/>
                <c:pt idx="0">
                  <c:v>Finland</c:v>
                </c:pt>
                <c:pt idx="1">
                  <c:v>Suède</c:v>
                </c:pt>
                <c:pt idx="2">
                  <c:v>Irelande</c:v>
                </c:pt>
                <c:pt idx="3">
                  <c:v>Royaume-Uni</c:v>
                </c:pt>
                <c:pt idx="4">
                  <c:v>Autriche</c:v>
                </c:pt>
                <c:pt idx="5">
                  <c:v>Portugal</c:v>
                </c:pt>
                <c:pt idx="6">
                  <c:v>France</c:v>
                </c:pt>
                <c:pt idx="7">
                  <c:v>Danemark</c:v>
                </c:pt>
                <c:pt idx="8">
                  <c:v>Allemagne</c:v>
                </c:pt>
                <c:pt idx="9">
                  <c:v>Pays-Bas</c:v>
                </c:pt>
                <c:pt idx="10">
                  <c:v>Europe</c:v>
                </c:pt>
                <c:pt idx="11">
                  <c:v>Hongrie</c:v>
                </c:pt>
                <c:pt idx="12">
                  <c:v>Norvège</c:v>
                </c:pt>
                <c:pt idx="13">
                  <c:v>Belgique</c:v>
                </c:pt>
                <c:pt idx="14">
                  <c:v>Espagne</c:v>
                </c:pt>
                <c:pt idx="15">
                  <c:v>Luxembourg</c:v>
                </c:pt>
                <c:pt idx="16">
                  <c:v>Pologne</c:v>
                </c:pt>
                <c:pt idx="17">
                  <c:v>Italie</c:v>
                </c:pt>
              </c:strCache>
            </c:strRef>
          </c:cat>
          <c:val>
            <c:numRef>
              <c:f>Graph10_Capital_Risque!$B$16:$S$16</c:f>
              <c:numCache>
                <c:formatCode>0.0000%</c:formatCode>
                <c:ptCount val="18"/>
                <c:pt idx="0">
                  <c:v>5.1484575878945412E-4</c:v>
                </c:pt>
                <c:pt idx="1">
                  <c:v>3.6710696595821323E-4</c:v>
                </c:pt>
                <c:pt idx="2">
                  <c:v>3.5302935845645634E-4</c:v>
                </c:pt>
                <c:pt idx="3">
                  <c:v>3.3409564198578459E-4</c:v>
                </c:pt>
                <c:pt idx="4">
                  <c:v>3.2858593617923672E-4</c:v>
                </c:pt>
                <c:pt idx="5">
                  <c:v>3.2707206956133995E-4</c:v>
                </c:pt>
                <c:pt idx="6">
                  <c:v>3.1312164606247579E-4</c:v>
                </c:pt>
                <c:pt idx="7">
                  <c:v>2.9273794169295739E-4</c:v>
                </c:pt>
                <c:pt idx="8">
                  <c:v>2.7666650583297529E-4</c:v>
                </c:pt>
                <c:pt idx="9">
                  <c:v>2.4455938461261041E-4</c:v>
                </c:pt>
                <c:pt idx="10">
                  <c:v>2.4258842847363127E-4</c:v>
                </c:pt>
                <c:pt idx="11">
                  <c:v>2.2941389550331436E-4</c:v>
                </c:pt>
                <c:pt idx="12">
                  <c:v>1.5970589659110001E-4</c:v>
                </c:pt>
                <c:pt idx="13">
                  <c:v>1.5029443633683614E-4</c:v>
                </c:pt>
                <c:pt idx="14">
                  <c:v>1.4473237821289507E-4</c:v>
                </c:pt>
                <c:pt idx="15">
                  <c:v>1.0354396135265699E-4</c:v>
                </c:pt>
                <c:pt idx="16">
                  <c:v>4.574224798507167E-5</c:v>
                </c:pt>
                <c:pt idx="17">
                  <c:v>2.8283401675660151E-5</c:v>
                </c:pt>
              </c:numCache>
            </c:numRef>
          </c:val>
          <c:extLst xmlns:c16r2="http://schemas.microsoft.com/office/drawing/2015/06/chart">
            <c:ext xmlns:c16="http://schemas.microsoft.com/office/drawing/2014/chart" uri="{C3380CC4-5D6E-409C-BE32-E72D297353CC}">
              <c16:uniqueId val="{00000004-D703-40FA-828A-17F3BE114202}"/>
            </c:ext>
          </c:extLst>
        </c:ser>
        <c:dLbls>
          <c:showLegendKey val="0"/>
          <c:showVal val="0"/>
          <c:showCatName val="0"/>
          <c:showSerName val="0"/>
          <c:showPercent val="0"/>
          <c:showBubbleSize val="0"/>
        </c:dLbls>
        <c:gapWidth val="219"/>
        <c:overlap val="-27"/>
        <c:axId val="106790912"/>
        <c:axId val="106792448"/>
      </c:barChart>
      <c:catAx>
        <c:axId val="10679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792448"/>
        <c:crosses val="autoZero"/>
        <c:auto val="1"/>
        <c:lblAlgn val="ctr"/>
        <c:lblOffset val="100"/>
        <c:noMultiLvlLbl val="0"/>
      </c:catAx>
      <c:valAx>
        <c:axId val="1067924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790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1"/>
          <c:order val="1"/>
          <c:tx>
            <c:strRef>
              <c:f>Graph11_Prim_Educ!$C$3</c:f>
              <c:strCache>
                <c:ptCount val="1"/>
                <c:pt idx="0">
                  <c:v>Licence ou niveau équivalent</c:v>
                </c:pt>
              </c:strCache>
            </c:strRef>
          </c:tx>
          <c:invertIfNegative val="0"/>
          <c:cat>
            <c:strRef>
              <c:f>Graph11_Prim_Educ!$A$4:$A$13</c:f>
              <c:strCache>
                <c:ptCount val="10"/>
                <c:pt idx="0">
                  <c:v>Suède</c:v>
                </c:pt>
                <c:pt idx="1">
                  <c:v>Danemark</c:v>
                </c:pt>
                <c:pt idx="2">
                  <c:v>Italie</c:v>
                </c:pt>
                <c:pt idx="3">
                  <c:v>Corée</c:v>
                </c:pt>
                <c:pt idx="4">
                  <c:v>Finlande</c:v>
                </c:pt>
                <c:pt idx="5">
                  <c:v>Royaume-Uni</c:v>
                </c:pt>
                <c:pt idx="6">
                  <c:v>Espagne</c:v>
                </c:pt>
                <c:pt idx="7">
                  <c:v>France</c:v>
                </c:pt>
                <c:pt idx="8">
                  <c:v>OCDE-35</c:v>
                </c:pt>
                <c:pt idx="9">
                  <c:v>États-Unis</c:v>
                </c:pt>
              </c:strCache>
            </c:strRef>
          </c:cat>
          <c:val>
            <c:numRef>
              <c:f>Graph11_Prim_Educ!$C$4:$C$13</c:f>
              <c:numCache>
                <c:formatCode>#,##0</c:formatCode>
                <c:ptCount val="10"/>
                <c:pt idx="0">
                  <c:v>115.04713426128866</c:v>
                </c:pt>
                <c:pt idx="1">
                  <c:v>111.49757363923067</c:v>
                </c:pt>
                <c:pt idx="3">
                  <c:v>150.46846612484418</c:v>
                </c:pt>
                <c:pt idx="4">
                  <c:v>126.50367216188518</c:v>
                </c:pt>
                <c:pt idx="5">
                  <c:v>153.86926384178796</c:v>
                </c:pt>
                <c:pt idx="7">
                  <c:v>136.43260936789119</c:v>
                </c:pt>
                <c:pt idx="8">
                  <c:v>156.57220273389046</c:v>
                </c:pt>
                <c:pt idx="9">
                  <c:v>165.45346276270067</c:v>
                </c:pt>
              </c:numCache>
            </c:numRef>
          </c:val>
          <c:extLst xmlns:c16r2="http://schemas.microsoft.com/office/drawing/2015/06/chart">
            <c:ext xmlns:c16="http://schemas.microsoft.com/office/drawing/2014/chart" uri="{C3380CC4-5D6E-409C-BE32-E72D297353CC}">
              <c16:uniqueId val="{00000000-3A59-4F7E-8C56-1DF7E8AAEF8E}"/>
            </c:ext>
          </c:extLst>
        </c:ser>
        <c:ser>
          <c:idx val="2"/>
          <c:order val="2"/>
          <c:tx>
            <c:strRef>
              <c:f>Graph11_Prim_Educ!$D$3</c:f>
              <c:strCache>
                <c:ptCount val="1"/>
                <c:pt idx="0">
                  <c:v>Master, doctorat ou niveaux équivalents</c:v>
                </c:pt>
              </c:strCache>
            </c:strRef>
          </c:tx>
          <c:invertIfNegative val="0"/>
          <c:cat>
            <c:strRef>
              <c:f>Graph11_Prim_Educ!$A$4:$A$13</c:f>
              <c:strCache>
                <c:ptCount val="10"/>
                <c:pt idx="0">
                  <c:v>Suède</c:v>
                </c:pt>
                <c:pt idx="1">
                  <c:v>Danemark</c:v>
                </c:pt>
                <c:pt idx="2">
                  <c:v>Italie</c:v>
                </c:pt>
                <c:pt idx="3">
                  <c:v>Corée</c:v>
                </c:pt>
                <c:pt idx="4">
                  <c:v>Finlande</c:v>
                </c:pt>
                <c:pt idx="5">
                  <c:v>Royaume-Uni</c:v>
                </c:pt>
                <c:pt idx="6">
                  <c:v>Espagne</c:v>
                </c:pt>
                <c:pt idx="7">
                  <c:v>France</c:v>
                </c:pt>
                <c:pt idx="8">
                  <c:v>OCDE-35</c:v>
                </c:pt>
                <c:pt idx="9">
                  <c:v>États-Unis</c:v>
                </c:pt>
              </c:strCache>
            </c:strRef>
          </c:cat>
          <c:val>
            <c:numRef>
              <c:f>Graph11_Prim_Educ!$D$4:$D$13</c:f>
              <c:numCache>
                <c:formatCode>#,##0</c:formatCode>
                <c:ptCount val="10"/>
                <c:pt idx="0">
                  <c:v>150.87330536980224</c:v>
                </c:pt>
                <c:pt idx="1">
                  <c:v>166.33559675346288</c:v>
                </c:pt>
                <c:pt idx="3">
                  <c:v>199.61975397712274</c:v>
                </c:pt>
                <c:pt idx="4">
                  <c:v>186.72526048339824</c:v>
                </c:pt>
                <c:pt idx="5">
                  <c:v>173.631380964979</c:v>
                </c:pt>
                <c:pt idx="7">
                  <c:v>207.4694652994317</c:v>
                </c:pt>
                <c:pt idx="8">
                  <c:v>214.45684756835362</c:v>
                </c:pt>
                <c:pt idx="9">
                  <c:v>242.9134776811824</c:v>
                </c:pt>
              </c:numCache>
            </c:numRef>
          </c:val>
          <c:extLst xmlns:c16r2="http://schemas.microsoft.com/office/drawing/2015/06/chart">
            <c:ext xmlns:c16="http://schemas.microsoft.com/office/drawing/2014/chart" uri="{C3380CC4-5D6E-409C-BE32-E72D297353CC}">
              <c16:uniqueId val="{00000001-3A59-4F7E-8C56-1DF7E8AAEF8E}"/>
            </c:ext>
          </c:extLst>
        </c:ser>
        <c:dLbls>
          <c:showLegendKey val="0"/>
          <c:showVal val="0"/>
          <c:showCatName val="0"/>
          <c:showSerName val="0"/>
          <c:showPercent val="0"/>
          <c:showBubbleSize val="0"/>
        </c:dLbls>
        <c:gapWidth val="75"/>
        <c:axId val="106922368"/>
        <c:axId val="106923904"/>
      </c:barChart>
      <c:lineChart>
        <c:grouping val="standard"/>
        <c:varyColors val="0"/>
        <c:ser>
          <c:idx val="0"/>
          <c:order val="0"/>
          <c:tx>
            <c:strRef>
              <c:f>Graph11_Prim_Educ!$B$3</c:f>
              <c:strCache>
                <c:ptCount val="1"/>
                <c:pt idx="0">
                  <c:v>Tous niveaux tertiaires confondus</c:v>
                </c:pt>
              </c:strCache>
            </c:strRef>
          </c:tx>
          <c:spPr>
            <a:ln w="31750">
              <a:noFill/>
            </a:ln>
          </c:spPr>
          <c:marker>
            <c:symbol val="triangle"/>
            <c:size val="9"/>
          </c:marker>
          <c:cat>
            <c:strRef>
              <c:f>Graph11_Prim_Educ!$A$4:$A$13</c:f>
              <c:strCache>
                <c:ptCount val="10"/>
                <c:pt idx="0">
                  <c:v>Suède</c:v>
                </c:pt>
                <c:pt idx="1">
                  <c:v>Danemark</c:v>
                </c:pt>
                <c:pt idx="2">
                  <c:v>Italie</c:v>
                </c:pt>
                <c:pt idx="3">
                  <c:v>Corée</c:v>
                </c:pt>
                <c:pt idx="4">
                  <c:v>Finlande</c:v>
                </c:pt>
                <c:pt idx="5">
                  <c:v>Royaume-Uni</c:v>
                </c:pt>
                <c:pt idx="6">
                  <c:v>Espagne</c:v>
                </c:pt>
                <c:pt idx="7">
                  <c:v>France</c:v>
                </c:pt>
                <c:pt idx="8">
                  <c:v>OCDE-35</c:v>
                </c:pt>
                <c:pt idx="9">
                  <c:v>États-Unis</c:v>
                </c:pt>
              </c:strCache>
            </c:strRef>
          </c:cat>
          <c:val>
            <c:numRef>
              <c:f>Graph11_Prim_Educ!$B$4:$B$13</c:f>
              <c:numCache>
                <c:formatCode>#,##0</c:formatCode>
                <c:ptCount val="10"/>
                <c:pt idx="0">
                  <c:v>124.82420244994465</c:v>
                </c:pt>
                <c:pt idx="1">
                  <c:v>128.71010278846464</c:v>
                </c:pt>
                <c:pt idx="2">
                  <c:v>142.97366468096828</c:v>
                </c:pt>
                <c:pt idx="3">
                  <c:v>144.80039387206517</c:v>
                </c:pt>
                <c:pt idx="4">
                  <c:v>147.53800087443128</c:v>
                </c:pt>
                <c:pt idx="5">
                  <c:v>150.9339076515775</c:v>
                </c:pt>
                <c:pt idx="6">
                  <c:v>151.02754446440315</c:v>
                </c:pt>
                <c:pt idx="7">
                  <c:v>152.99250522720163</c:v>
                </c:pt>
                <c:pt idx="8">
                  <c:v>160.01048844862461</c:v>
                </c:pt>
                <c:pt idx="9">
                  <c:v>175.52529892032399</c:v>
                </c:pt>
              </c:numCache>
            </c:numRef>
          </c:val>
          <c:smooth val="0"/>
          <c:extLst xmlns:c16r2="http://schemas.microsoft.com/office/drawing/2015/06/chart">
            <c:ext xmlns:c16="http://schemas.microsoft.com/office/drawing/2014/chart" uri="{C3380CC4-5D6E-409C-BE32-E72D297353CC}">
              <c16:uniqueId val="{00000002-3A59-4F7E-8C56-1DF7E8AAEF8E}"/>
            </c:ext>
          </c:extLst>
        </c:ser>
        <c:dLbls>
          <c:showLegendKey val="0"/>
          <c:showVal val="0"/>
          <c:showCatName val="0"/>
          <c:showSerName val="0"/>
          <c:showPercent val="0"/>
          <c:showBubbleSize val="0"/>
        </c:dLbls>
        <c:marker val="1"/>
        <c:smooth val="0"/>
        <c:axId val="106922368"/>
        <c:axId val="106923904"/>
      </c:lineChart>
      <c:catAx>
        <c:axId val="106922368"/>
        <c:scaling>
          <c:orientation val="minMax"/>
        </c:scaling>
        <c:delete val="0"/>
        <c:axPos val="b"/>
        <c:numFmt formatCode="General" sourceLinked="0"/>
        <c:majorTickMark val="none"/>
        <c:minorTickMark val="none"/>
        <c:tickLblPos val="nextTo"/>
        <c:crossAx val="106923904"/>
        <c:crosses val="autoZero"/>
        <c:auto val="1"/>
        <c:lblAlgn val="ctr"/>
        <c:lblOffset val="100"/>
        <c:noMultiLvlLbl val="0"/>
      </c:catAx>
      <c:valAx>
        <c:axId val="106923904"/>
        <c:scaling>
          <c:orientation val="minMax"/>
          <c:max val="300"/>
          <c:min val="0"/>
        </c:scaling>
        <c:delete val="0"/>
        <c:axPos val="l"/>
        <c:majorGridlines/>
        <c:numFmt formatCode="#,##0" sourceLinked="0"/>
        <c:majorTickMark val="none"/>
        <c:minorTickMark val="none"/>
        <c:tickLblPos val="nextTo"/>
        <c:spPr>
          <a:ln w="9525">
            <a:noFill/>
          </a:ln>
        </c:spPr>
        <c:crossAx val="106922368"/>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HTML_Graph12_Tx_Pauvrete!$A$4</c:f>
              <c:strCache>
                <c:ptCount val="1"/>
                <c:pt idx="0">
                  <c:v>Seuil à 40 %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HTML_Graph12_Tx_Pauvrete!$G$3:$X$3</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xVal>
          <c:yVal>
            <c:numRef>
              <c:f>HTML_Graph12_Tx_Pauvrete!$G$4:$X$4</c:f>
              <c:numCache>
                <c:formatCode>0.0</c:formatCode>
                <c:ptCount val="18"/>
                <c:pt idx="0">
                  <c:v>3.6</c:v>
                </c:pt>
                <c:pt idx="1">
                  <c:v>3.5</c:v>
                </c:pt>
                <c:pt idx="2">
                  <c:v>2.9</c:v>
                </c:pt>
                <c:pt idx="3">
                  <c:v>2.7</c:v>
                </c:pt>
                <c:pt idx="4">
                  <c:v>2.7</c:v>
                </c:pt>
                <c:pt idx="5">
                  <c:v>2.6</c:v>
                </c:pt>
                <c:pt idx="6">
                  <c:v>2.2999999999999998</c:v>
                </c:pt>
                <c:pt idx="7">
                  <c:v>2.6</c:v>
                </c:pt>
                <c:pt idx="8">
                  <c:v>2.5</c:v>
                </c:pt>
                <c:pt idx="9">
                  <c:v>3.2</c:v>
                </c:pt>
                <c:pt idx="10">
                  <c:v>3.1</c:v>
                </c:pt>
                <c:pt idx="11">
                  <c:v>3.1</c:v>
                </c:pt>
                <c:pt idx="12">
                  <c:v>3.2</c:v>
                </c:pt>
                <c:pt idx="13">
                  <c:v>3.3</c:v>
                </c:pt>
                <c:pt idx="14">
                  <c:v>3.5</c:v>
                </c:pt>
                <c:pt idx="15">
                  <c:v>3.5</c:v>
                </c:pt>
                <c:pt idx="16">
                  <c:v>3.7</c:v>
                </c:pt>
                <c:pt idx="17">
                  <c:v>3.5</c:v>
                </c:pt>
              </c:numCache>
            </c:numRef>
          </c:yVal>
          <c:smooth val="1"/>
          <c:extLst xmlns:c16r2="http://schemas.microsoft.com/office/drawing/2015/06/chart">
            <c:ext xmlns:c16="http://schemas.microsoft.com/office/drawing/2014/chart" uri="{C3380CC4-5D6E-409C-BE32-E72D297353CC}">
              <c16:uniqueId val="{00000000-36BE-4C8D-B216-71444EDBC4E4}"/>
            </c:ext>
          </c:extLst>
        </c:ser>
        <c:ser>
          <c:idx val="1"/>
          <c:order val="1"/>
          <c:tx>
            <c:strRef>
              <c:f>HTML_Graph12_Tx_Pauvrete!$A$5</c:f>
              <c:strCache>
                <c:ptCount val="1"/>
                <c:pt idx="0">
                  <c:v>Seuil à 50 % </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HTML_Graph12_Tx_Pauvrete!$G$3:$X$3</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xVal>
          <c:yVal>
            <c:numRef>
              <c:f>HTML_Graph12_Tx_Pauvrete!$G$5:$X$5</c:f>
              <c:numCache>
                <c:formatCode>0.0</c:formatCode>
                <c:ptCount val="18"/>
                <c:pt idx="0">
                  <c:v>8.1</c:v>
                </c:pt>
                <c:pt idx="1">
                  <c:v>7.8</c:v>
                </c:pt>
                <c:pt idx="2">
                  <c:v>7.5</c:v>
                </c:pt>
                <c:pt idx="3">
                  <c:v>7.2</c:v>
                </c:pt>
                <c:pt idx="4">
                  <c:v>7.2</c:v>
                </c:pt>
                <c:pt idx="5">
                  <c:v>6.9</c:v>
                </c:pt>
                <c:pt idx="6">
                  <c:v>6.5</c:v>
                </c:pt>
                <c:pt idx="7">
                  <c:v>7</c:v>
                </c:pt>
                <c:pt idx="8">
                  <c:v>6.6</c:v>
                </c:pt>
                <c:pt idx="9">
                  <c:v>7.2</c:v>
                </c:pt>
                <c:pt idx="10">
                  <c:v>7</c:v>
                </c:pt>
                <c:pt idx="11">
                  <c:v>7.2</c:v>
                </c:pt>
                <c:pt idx="12">
                  <c:v>7.1</c:v>
                </c:pt>
                <c:pt idx="13">
                  <c:v>7.5</c:v>
                </c:pt>
                <c:pt idx="14">
                  <c:v>7.8</c:v>
                </c:pt>
                <c:pt idx="15">
                  <c:v>7.9</c:v>
                </c:pt>
                <c:pt idx="16">
                  <c:v>8.1</c:v>
                </c:pt>
                <c:pt idx="17">
                  <c:v>8</c:v>
                </c:pt>
              </c:numCache>
            </c:numRef>
          </c:yVal>
          <c:smooth val="1"/>
          <c:extLst xmlns:c16r2="http://schemas.microsoft.com/office/drawing/2015/06/chart">
            <c:ext xmlns:c16="http://schemas.microsoft.com/office/drawing/2014/chart" uri="{C3380CC4-5D6E-409C-BE32-E72D297353CC}">
              <c16:uniqueId val="{00000001-36BE-4C8D-B216-71444EDBC4E4}"/>
            </c:ext>
          </c:extLst>
        </c:ser>
        <c:ser>
          <c:idx val="2"/>
          <c:order val="2"/>
          <c:tx>
            <c:strRef>
              <c:f>HTML_Graph12_Tx_Pauvrete!$A$6</c:f>
              <c:strCache>
                <c:ptCount val="1"/>
                <c:pt idx="0">
                  <c:v>Seuil à 60 %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HTML_Graph12_Tx_Pauvrete!$G$3:$X$3</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xVal>
          <c:yVal>
            <c:numRef>
              <c:f>HTML_Graph12_Tx_Pauvrete!$G$6:$X$6</c:f>
              <c:numCache>
                <c:formatCode>0.0</c:formatCode>
                <c:ptCount val="18"/>
                <c:pt idx="0">
                  <c:v>14.5</c:v>
                </c:pt>
                <c:pt idx="1">
                  <c:v>14.2</c:v>
                </c:pt>
                <c:pt idx="2">
                  <c:v>13.8</c:v>
                </c:pt>
                <c:pt idx="3">
                  <c:v>13.5</c:v>
                </c:pt>
                <c:pt idx="4">
                  <c:v>13.6</c:v>
                </c:pt>
                <c:pt idx="5">
                  <c:v>13.4</c:v>
                </c:pt>
                <c:pt idx="6">
                  <c:v>12.9</c:v>
                </c:pt>
                <c:pt idx="7">
                  <c:v>13</c:v>
                </c:pt>
                <c:pt idx="8">
                  <c:v>12.6</c:v>
                </c:pt>
                <c:pt idx="9">
                  <c:v>13.1</c:v>
                </c:pt>
                <c:pt idx="10">
                  <c:v>13.1</c:v>
                </c:pt>
                <c:pt idx="11">
                  <c:v>13.4</c:v>
                </c:pt>
                <c:pt idx="12">
                  <c:v>13</c:v>
                </c:pt>
                <c:pt idx="13">
                  <c:v>13.5</c:v>
                </c:pt>
                <c:pt idx="14">
                  <c:v>14.1</c:v>
                </c:pt>
                <c:pt idx="15">
                  <c:v>14.3</c:v>
                </c:pt>
                <c:pt idx="16">
                  <c:v>13.9</c:v>
                </c:pt>
                <c:pt idx="17">
                  <c:v>14</c:v>
                </c:pt>
              </c:numCache>
            </c:numRef>
          </c:yVal>
          <c:smooth val="1"/>
          <c:extLst xmlns:c16r2="http://schemas.microsoft.com/office/drawing/2015/06/chart">
            <c:ext xmlns:c16="http://schemas.microsoft.com/office/drawing/2014/chart" uri="{C3380CC4-5D6E-409C-BE32-E72D297353CC}">
              <c16:uniqueId val="{00000002-36BE-4C8D-B216-71444EDBC4E4}"/>
            </c:ext>
          </c:extLst>
        </c:ser>
        <c:dLbls>
          <c:showLegendKey val="0"/>
          <c:showVal val="0"/>
          <c:showCatName val="0"/>
          <c:showSerName val="0"/>
          <c:showPercent val="0"/>
          <c:showBubbleSize val="0"/>
        </c:dLbls>
        <c:axId val="107344256"/>
        <c:axId val="107346176"/>
      </c:scatterChart>
      <c:valAx>
        <c:axId val="107344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07346176"/>
        <c:crosses val="autoZero"/>
        <c:crossBetween val="midCat"/>
      </c:valAx>
      <c:valAx>
        <c:axId val="107346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344256"/>
        <c:crosses val="autoZero"/>
        <c:crossBetween val="midCat"/>
      </c:valAx>
      <c:spPr>
        <a:noFill/>
        <a:ln w="25400">
          <a:noFill/>
        </a:ln>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Top 1 %</a:t>
            </a:r>
          </a:p>
        </c:rich>
      </c:tx>
      <c:overlay val="0"/>
      <c:spPr>
        <a:noFill/>
        <a:ln>
          <a:noFill/>
        </a:ln>
        <a:effectLst/>
      </c:spPr>
    </c:title>
    <c:autoTitleDeleted val="0"/>
    <c:plotArea>
      <c:layout/>
      <c:barChart>
        <c:barDir val="col"/>
        <c:grouping val="clustered"/>
        <c:varyColors val="0"/>
        <c:ser>
          <c:idx val="0"/>
          <c:order val="0"/>
          <c:tx>
            <c:strRef>
              <c:f>Graph1et6_Top10_Top1!$B$13</c:f>
              <c:strCache>
                <c:ptCount val="1"/>
                <c:pt idx="0">
                  <c:v>1990-2000</c:v>
                </c:pt>
              </c:strCache>
            </c:strRef>
          </c:tx>
          <c:spPr>
            <a:solidFill>
              <a:schemeClr val="accent1"/>
            </a:solidFill>
            <a:ln>
              <a:noFill/>
            </a:ln>
            <a:effectLst/>
          </c:spPr>
          <c:invertIfNegative val="0"/>
          <c:cat>
            <c:strRef>
              <c:f>Graph1et6_Top10_Top1!$A$14:$A$19</c:f>
              <c:strCache>
                <c:ptCount val="6"/>
                <c:pt idx="0">
                  <c:v>Royaume-Unis</c:v>
                </c:pt>
                <c:pt idx="1">
                  <c:v>Espagne</c:v>
                </c:pt>
                <c:pt idx="2">
                  <c:v>Suède</c:v>
                </c:pt>
                <c:pt idx="3">
                  <c:v>France</c:v>
                </c:pt>
                <c:pt idx="4">
                  <c:v>Etats-Unis</c:v>
                </c:pt>
                <c:pt idx="5">
                  <c:v>Allemagne*</c:v>
                </c:pt>
              </c:strCache>
            </c:strRef>
          </c:cat>
          <c:val>
            <c:numRef>
              <c:f>Graph1et6_Top10_Top1!$B$14:$B$19</c:f>
              <c:numCache>
                <c:formatCode>0.0%</c:formatCode>
                <c:ptCount val="6"/>
                <c:pt idx="0">
                  <c:v>0.29808968336708941</c:v>
                </c:pt>
                <c:pt idx="1">
                  <c:v>9.4924555165073435E-2</c:v>
                </c:pt>
                <c:pt idx="2">
                  <c:v>0.1259367601340895</c:v>
                </c:pt>
                <c:pt idx="3">
                  <c:v>8.5405338067631814E-2</c:v>
                </c:pt>
                <c:pt idx="4">
                  <c:v>0.2440095884587862</c:v>
                </c:pt>
                <c:pt idx="5">
                  <c:v>0.12504096829783373</c:v>
                </c:pt>
              </c:numCache>
            </c:numRef>
          </c:val>
          <c:extLst xmlns:c16r2="http://schemas.microsoft.com/office/drawing/2015/06/chart">
            <c:ext xmlns:c16="http://schemas.microsoft.com/office/drawing/2014/chart" uri="{C3380CC4-5D6E-409C-BE32-E72D297353CC}">
              <c16:uniqueId val="{00000000-E75F-4E0A-BFFD-838781FA5BB1}"/>
            </c:ext>
          </c:extLst>
        </c:ser>
        <c:ser>
          <c:idx val="1"/>
          <c:order val="1"/>
          <c:tx>
            <c:strRef>
              <c:f>Graph1et6_Top10_Top1!$C$13</c:f>
              <c:strCache>
                <c:ptCount val="1"/>
                <c:pt idx="0">
                  <c:v>2000-2012</c:v>
                </c:pt>
              </c:strCache>
            </c:strRef>
          </c:tx>
          <c:spPr>
            <a:solidFill>
              <a:schemeClr val="accent2"/>
            </a:solidFill>
            <a:ln>
              <a:noFill/>
            </a:ln>
            <a:effectLst/>
          </c:spPr>
          <c:invertIfNegative val="0"/>
          <c:cat>
            <c:strRef>
              <c:f>Graph1et6_Top10_Top1!$A$14:$A$19</c:f>
              <c:strCache>
                <c:ptCount val="6"/>
                <c:pt idx="0">
                  <c:v>Royaume-Unis</c:v>
                </c:pt>
                <c:pt idx="1">
                  <c:v>Espagne</c:v>
                </c:pt>
                <c:pt idx="2">
                  <c:v>Suède</c:v>
                </c:pt>
                <c:pt idx="3">
                  <c:v>France</c:v>
                </c:pt>
                <c:pt idx="4">
                  <c:v>Etats-Unis</c:v>
                </c:pt>
                <c:pt idx="5">
                  <c:v>Allemagne*</c:v>
                </c:pt>
              </c:strCache>
            </c:strRef>
          </c:cat>
          <c:val>
            <c:numRef>
              <c:f>Graph1et6_Top10_Top1!$C$14:$C$19</c:f>
              <c:numCache>
                <c:formatCode>0.0%</c:formatCode>
                <c:ptCount val="6"/>
                <c:pt idx="0">
                  <c:v>3.5448815558423351E-2</c:v>
                </c:pt>
                <c:pt idx="1">
                  <c:v>5.68629128018917E-2</c:v>
                </c:pt>
                <c:pt idx="2">
                  <c:v>0.10954361546661057</c:v>
                </c:pt>
                <c:pt idx="3">
                  <c:v>0.15762539435496953</c:v>
                </c:pt>
                <c:pt idx="4">
                  <c:v>0.29185983212990163</c:v>
                </c:pt>
                <c:pt idx="5">
                  <c:v>0.30002034461698418</c:v>
                </c:pt>
              </c:numCache>
            </c:numRef>
          </c:val>
          <c:extLst xmlns:c16r2="http://schemas.microsoft.com/office/drawing/2015/06/chart">
            <c:ext xmlns:c16="http://schemas.microsoft.com/office/drawing/2014/chart" uri="{C3380CC4-5D6E-409C-BE32-E72D297353CC}">
              <c16:uniqueId val="{00000001-E75F-4E0A-BFFD-838781FA5BB1}"/>
            </c:ext>
          </c:extLst>
        </c:ser>
        <c:dLbls>
          <c:showLegendKey val="0"/>
          <c:showVal val="0"/>
          <c:showCatName val="0"/>
          <c:showSerName val="0"/>
          <c:showPercent val="0"/>
          <c:showBubbleSize val="0"/>
        </c:dLbls>
        <c:gapWidth val="219"/>
        <c:overlap val="-27"/>
        <c:axId val="95849472"/>
        <c:axId val="95851264"/>
      </c:barChart>
      <c:catAx>
        <c:axId val="9584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95851264"/>
        <c:crosses val="autoZero"/>
        <c:auto val="1"/>
        <c:lblAlgn val="ctr"/>
        <c:lblOffset val="100"/>
        <c:noMultiLvlLbl val="0"/>
      </c:catAx>
      <c:valAx>
        <c:axId val="95851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95849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1"/>
          <c:tx>
            <c:strRef>
              <c:f>Graph2_Crois_Emp_Prod!$B$5</c:f>
              <c:strCache>
                <c:ptCount val="1"/>
                <c:pt idx="0">
                  <c:v>Croissance de l'emploi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Graph2_Crois_Emp_Prod!$C$3:$F$3</c:f>
              <c:strCache>
                <c:ptCount val="4"/>
                <c:pt idx="0">
                  <c:v>1980-1990</c:v>
                </c:pt>
                <c:pt idx="1">
                  <c:v>1990-2000</c:v>
                </c:pt>
                <c:pt idx="2">
                  <c:v>2000-2007</c:v>
                </c:pt>
                <c:pt idx="3">
                  <c:v>2008-2015</c:v>
                </c:pt>
              </c:strCache>
            </c:strRef>
          </c:cat>
          <c:val>
            <c:numRef>
              <c:f>Graph2_Crois_Emp_Prod!$C$5:$F$5</c:f>
              <c:numCache>
                <c:formatCode>0.0</c:formatCode>
                <c:ptCount val="4"/>
                <c:pt idx="0">
                  <c:v>0.42899999999999999</c:v>
                </c:pt>
                <c:pt idx="1">
                  <c:v>0.83090909090909093</c:v>
                </c:pt>
                <c:pt idx="2">
                  <c:v>0.97499999999999987</c:v>
                </c:pt>
                <c:pt idx="3">
                  <c:v>0.22124999999999997</c:v>
                </c:pt>
              </c:numCache>
            </c:numRef>
          </c:val>
          <c:extLst xmlns:c16r2="http://schemas.microsoft.com/office/drawing/2015/06/chart">
            <c:ext xmlns:c16="http://schemas.microsoft.com/office/drawing/2014/chart" uri="{C3380CC4-5D6E-409C-BE32-E72D297353CC}">
              <c16:uniqueId val="{00000001-D2D2-407C-ADF5-29E1CD12610E}"/>
            </c:ext>
          </c:extLst>
        </c:ser>
        <c:ser>
          <c:idx val="2"/>
          <c:order val="2"/>
          <c:tx>
            <c:strRef>
              <c:f>Graph2_Crois_Emp_Prod!$B$6</c:f>
              <c:strCache>
                <c:ptCount val="1"/>
                <c:pt idx="0">
                  <c:v>Gains de productivité</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Graph2_Crois_Emp_Prod!$C$3:$F$3</c:f>
              <c:strCache>
                <c:ptCount val="4"/>
                <c:pt idx="0">
                  <c:v>1980-1990</c:v>
                </c:pt>
                <c:pt idx="1">
                  <c:v>1990-2000</c:v>
                </c:pt>
                <c:pt idx="2">
                  <c:v>2000-2007</c:v>
                </c:pt>
                <c:pt idx="3">
                  <c:v>2008-2015</c:v>
                </c:pt>
              </c:strCache>
            </c:strRef>
          </c:cat>
          <c:val>
            <c:numRef>
              <c:f>Graph2_Crois_Emp_Prod!$C$6:$F$6</c:f>
              <c:numCache>
                <c:formatCode>0.0</c:formatCode>
                <c:ptCount val="4"/>
                <c:pt idx="0">
                  <c:v>2.0640000000000001</c:v>
                </c:pt>
                <c:pt idx="1">
                  <c:v>1.3399999999999999</c:v>
                </c:pt>
                <c:pt idx="2">
                  <c:v>1.1475</c:v>
                </c:pt>
                <c:pt idx="3">
                  <c:v>0.26624999999999999</c:v>
                </c:pt>
              </c:numCache>
            </c:numRef>
          </c:val>
          <c:extLst xmlns:c16r2="http://schemas.microsoft.com/office/drawing/2015/06/chart">
            <c:ext xmlns:c16="http://schemas.microsoft.com/office/drawing/2014/chart" uri="{C3380CC4-5D6E-409C-BE32-E72D297353CC}">
              <c16:uniqueId val="{00000002-D2D2-407C-ADF5-29E1CD12610E}"/>
            </c:ext>
          </c:extLst>
        </c:ser>
        <c:dLbls>
          <c:showLegendKey val="0"/>
          <c:showVal val="1"/>
          <c:showCatName val="0"/>
          <c:showSerName val="0"/>
          <c:showPercent val="0"/>
          <c:showBubbleSize val="0"/>
        </c:dLbls>
        <c:gapWidth val="150"/>
        <c:overlap val="100"/>
        <c:axId val="96906240"/>
        <c:axId val="96912128"/>
      </c:barChart>
      <c:scatterChart>
        <c:scatterStyle val="lineMarker"/>
        <c:varyColors val="0"/>
        <c:ser>
          <c:idx val="0"/>
          <c:order val="0"/>
          <c:tx>
            <c:strRef>
              <c:f>Graph2_Crois_Emp_Prod!$B$4</c:f>
              <c:strCache>
                <c:ptCount val="1"/>
                <c:pt idx="0">
                  <c:v> PIB</c:v>
                </c:pt>
              </c:strCache>
            </c:strRef>
          </c:tx>
          <c:spPr>
            <a:ln w="25400" cap="rnd">
              <a:noFill/>
              <a:round/>
            </a:ln>
            <a:effectLst/>
          </c:spPr>
          <c:marker>
            <c:symbol val="dash"/>
            <c:size val="15"/>
            <c:spPr>
              <a:solidFill>
                <a:srgbClr val="FF0000"/>
              </a:solidFill>
              <a:ln w="9525">
                <a:noFill/>
              </a:ln>
              <a:effectLst/>
            </c:spPr>
          </c:marker>
          <c:dLbls>
            <c:dLbl>
              <c:idx val="0"/>
              <c:layout>
                <c:manualLayout>
                  <c:x val="-3.8559107052257735E-2"/>
                  <c:y val="-3.191701575902652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2D2-407C-ADF5-29E1CD12610E}"/>
                </c:ext>
              </c:extLst>
            </c:dLbl>
            <c:dLbl>
              <c:idx val="1"/>
              <c:layout>
                <c:manualLayout>
                  <c:x val="-3.8559107052257735E-2"/>
                  <c:y val="-3.590664272890488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2D2-407C-ADF5-29E1CD12610E}"/>
                </c:ext>
              </c:extLst>
            </c:dLbl>
            <c:dLbl>
              <c:idx val="2"/>
              <c:layout>
                <c:manualLayout>
                  <c:x val="-3.8559107052257811E-2"/>
                  <c:y val="-3.98962696987831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2D2-407C-ADF5-29E1CD12610E}"/>
                </c:ext>
              </c:extLst>
            </c:dLbl>
            <c:dLbl>
              <c:idx val="3"/>
              <c:layout>
                <c:manualLayout>
                  <c:x val="-3.8559107052257888E-2"/>
                  <c:y val="-3.191701575902652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2D2-407C-ADF5-29E1CD1261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Graph2_Crois_Emp_Prod!$C$3:$F$3</c:f>
              <c:strCache>
                <c:ptCount val="4"/>
                <c:pt idx="0">
                  <c:v>1980-1990</c:v>
                </c:pt>
                <c:pt idx="1">
                  <c:v>1990-2000</c:v>
                </c:pt>
                <c:pt idx="2">
                  <c:v>2000-2007</c:v>
                </c:pt>
                <c:pt idx="3">
                  <c:v>2008-2015</c:v>
                </c:pt>
              </c:strCache>
            </c:strRef>
          </c:xVal>
          <c:yVal>
            <c:numRef>
              <c:f>Graph2_Crois_Emp_Prod!$C$4:$F$4</c:f>
              <c:numCache>
                <c:formatCode>0.0</c:formatCode>
                <c:ptCount val="4"/>
                <c:pt idx="0">
                  <c:v>2.5030000000000001</c:v>
                </c:pt>
                <c:pt idx="1">
                  <c:v>2.1809090909090911</c:v>
                </c:pt>
                <c:pt idx="2">
                  <c:v>2.13375</c:v>
                </c:pt>
                <c:pt idx="3">
                  <c:v>0.49374999999999991</c:v>
                </c:pt>
              </c:numCache>
            </c:numRef>
          </c:yVal>
          <c:smooth val="0"/>
          <c:extLst xmlns:c16r2="http://schemas.microsoft.com/office/drawing/2015/06/chart">
            <c:ext xmlns:c16="http://schemas.microsoft.com/office/drawing/2014/chart" uri="{C3380CC4-5D6E-409C-BE32-E72D297353CC}">
              <c16:uniqueId val="{00000000-D2D2-407C-ADF5-29E1CD12610E}"/>
            </c:ext>
          </c:extLst>
        </c:ser>
        <c:dLbls>
          <c:showLegendKey val="0"/>
          <c:showVal val="0"/>
          <c:showCatName val="0"/>
          <c:showSerName val="0"/>
          <c:showPercent val="0"/>
          <c:showBubbleSize val="0"/>
        </c:dLbls>
        <c:axId val="96906240"/>
        <c:axId val="96912128"/>
      </c:scatterChart>
      <c:catAx>
        <c:axId val="969062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912128"/>
        <c:crosses val="autoZero"/>
        <c:auto val="1"/>
        <c:lblAlgn val="ctr"/>
        <c:lblOffset val="100"/>
        <c:noMultiLvlLbl val="0"/>
      </c:catAx>
      <c:valAx>
        <c:axId val="96912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Taux de croissance annuel moyen</a:t>
                </a:r>
                <a:r>
                  <a:rPr lang="fr-FR" baseline="0"/>
                  <a:t> (en %)</a:t>
                </a:r>
                <a:endParaRPr lang="fr-F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90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Graph3_Gini_PIBPop!$B$4</c:f>
              <c:strCache>
                <c:ptCount val="1"/>
                <c:pt idx="0">
                  <c:v>PIB par tête</c:v>
                </c:pt>
              </c:strCache>
            </c:strRef>
          </c:tx>
          <c:spPr>
            <a:ln w="19050" cap="rnd">
              <a:noFill/>
              <a:round/>
            </a:ln>
            <a:effectLst/>
          </c:spPr>
          <c:marker>
            <c:symbol val="circle"/>
            <c:size val="5"/>
            <c:spPr>
              <a:solidFill>
                <a:schemeClr val="accent1"/>
              </a:solidFill>
              <a:ln w="9525">
                <a:solidFill>
                  <a:schemeClr val="accent1"/>
                </a:solidFill>
              </a:ln>
              <a:effectLst/>
            </c:spPr>
          </c:marker>
          <c:xVal>
            <c:numRef>
              <c:f>Graph3_Gini_PIBPop!$C$3:$AV$3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xVal>
          <c:yVal>
            <c:numRef>
              <c:f>Graph3_Gini_PIBPop!$C$4:$AV$4</c:f>
              <c:numCache>
                <c:formatCode>General</c:formatCode>
                <c:ptCount val="46"/>
                <c:pt idx="0">
                  <c:v>100</c:v>
                </c:pt>
                <c:pt idx="1">
                  <c:v>104.35644260088756</c:v>
                </c:pt>
                <c:pt idx="2">
                  <c:v>108.08217835916361</c:v>
                </c:pt>
                <c:pt idx="3">
                  <c:v>113.93081226387154</c:v>
                </c:pt>
                <c:pt idx="4">
                  <c:v>117.87965020117804</c:v>
                </c:pt>
                <c:pt idx="5">
                  <c:v>116.08448733320115</c:v>
                </c:pt>
                <c:pt idx="6">
                  <c:v>120.6164967238234</c:v>
                </c:pt>
                <c:pt idx="7">
                  <c:v>124.23802151470503</c:v>
                </c:pt>
                <c:pt idx="8">
                  <c:v>128.54664018554703</c:v>
                </c:pt>
                <c:pt idx="9">
                  <c:v>132.57706505911705</c:v>
                </c:pt>
                <c:pt idx="10">
                  <c:v>134.03164730292417</c:v>
                </c:pt>
                <c:pt idx="11">
                  <c:v>134.70775192076778</c:v>
                </c:pt>
                <c:pt idx="12">
                  <c:v>137.28509208237071</c:v>
                </c:pt>
                <c:pt idx="13">
                  <c:v>138.18179334730252</c:v>
                </c:pt>
                <c:pt idx="14">
                  <c:v>139.63648939115839</c:v>
                </c:pt>
                <c:pt idx="15">
                  <c:v>141.20245367109811</c:v>
                </c:pt>
                <c:pt idx="16">
                  <c:v>143.82094819582306</c:v>
                </c:pt>
                <c:pt idx="17">
                  <c:v>146.77076152381332</c:v>
                </c:pt>
                <c:pt idx="18">
                  <c:v>152.88014679502925</c:v>
                </c:pt>
                <c:pt idx="19">
                  <c:v>158.60954034402718</c:v>
                </c:pt>
                <c:pt idx="20">
                  <c:v>162.28332948952308</c:v>
                </c:pt>
                <c:pt idx="21">
                  <c:v>163.17117598212408</c:v>
                </c:pt>
                <c:pt idx="22">
                  <c:v>164.95797032554563</c:v>
                </c:pt>
                <c:pt idx="23">
                  <c:v>163.16463775893121</c:v>
                </c:pt>
                <c:pt idx="24">
                  <c:v>166.37435144616248</c:v>
                </c:pt>
                <c:pt idx="25">
                  <c:v>169.24015853713797</c:v>
                </c:pt>
                <c:pt idx="26">
                  <c:v>170.99260125227161</c:v>
                </c:pt>
                <c:pt idx="27">
                  <c:v>174.39135047872171</c:v>
                </c:pt>
                <c:pt idx="28">
                  <c:v>179.96508764246104</c:v>
                </c:pt>
                <c:pt idx="29">
                  <c:v>185.40526638124288</c:v>
                </c:pt>
                <c:pt idx="30">
                  <c:v>191.36277088739934</c:v>
                </c:pt>
                <c:pt idx="31">
                  <c:v>193.71493122398996</c:v>
                </c:pt>
                <c:pt idx="32">
                  <c:v>194.4649385485213</c:v>
                </c:pt>
                <c:pt idx="33">
                  <c:v>194.66749846366406</c:v>
                </c:pt>
                <c:pt idx="34">
                  <c:v>198.71834421662726</c:v>
                </c:pt>
                <c:pt idx="35">
                  <c:v>200.37042641713367</c:v>
                </c:pt>
                <c:pt idx="36">
                  <c:v>203.6502160546967</c:v>
                </c:pt>
                <c:pt idx="37">
                  <c:v>207.10161135944296</c:v>
                </c:pt>
                <c:pt idx="38">
                  <c:v>206.33375279271391</c:v>
                </c:pt>
                <c:pt idx="39">
                  <c:v>199.19837974502846</c:v>
                </c:pt>
                <c:pt idx="40">
                  <c:v>202.14502353420204</c:v>
                </c:pt>
                <c:pt idx="41">
                  <c:v>205.32924645380359</c:v>
                </c:pt>
                <c:pt idx="42">
                  <c:v>204.73437929286465</c:v>
                </c:pt>
                <c:pt idx="43">
                  <c:v>204.89761328965326</c:v>
                </c:pt>
                <c:pt idx="44">
                  <c:v>204.6125476472921</c:v>
                </c:pt>
                <c:pt idx="45">
                  <c:v>206.26322687927936</c:v>
                </c:pt>
              </c:numCache>
            </c:numRef>
          </c:yVal>
          <c:smooth val="0"/>
          <c:extLst xmlns:c16r2="http://schemas.microsoft.com/office/drawing/2015/06/chart">
            <c:ext xmlns:c16="http://schemas.microsoft.com/office/drawing/2014/chart" uri="{C3380CC4-5D6E-409C-BE32-E72D297353CC}">
              <c16:uniqueId val="{00000000-D974-4C6C-8F21-5AA034BC6349}"/>
            </c:ext>
          </c:extLst>
        </c:ser>
        <c:dLbls>
          <c:showLegendKey val="0"/>
          <c:showVal val="0"/>
          <c:showCatName val="0"/>
          <c:showSerName val="0"/>
          <c:showPercent val="0"/>
          <c:showBubbleSize val="0"/>
        </c:dLbls>
        <c:axId val="98056064"/>
        <c:axId val="98063104"/>
      </c:scatterChart>
      <c:scatterChart>
        <c:scatterStyle val="lineMarker"/>
        <c:varyColors val="0"/>
        <c:ser>
          <c:idx val="1"/>
          <c:order val="1"/>
          <c:tx>
            <c:strRef>
              <c:f>Graph3_Gini_PIBPop!$B$5</c:f>
              <c:strCache>
                <c:ptCount val="1"/>
                <c:pt idx="0">
                  <c:v>Gini des niveaux de vie des individus</c:v>
                </c:pt>
              </c:strCache>
            </c:strRef>
          </c:tx>
          <c:spPr>
            <a:ln w="19050" cap="rnd">
              <a:noFill/>
              <a:round/>
            </a:ln>
            <a:effectLst/>
          </c:spPr>
          <c:marker>
            <c:symbol val="circle"/>
            <c:size val="5"/>
            <c:spPr>
              <a:solidFill>
                <a:schemeClr val="accent2"/>
              </a:solidFill>
              <a:ln w="9525">
                <a:solidFill>
                  <a:schemeClr val="accent2"/>
                </a:solidFill>
              </a:ln>
              <a:effectLst/>
            </c:spPr>
          </c:marker>
          <c:xVal>
            <c:numRef>
              <c:f>Graph3_Gini_PIBPop!$C$3:$AV$3</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xVal>
          <c:yVal>
            <c:numRef>
              <c:f>Graph3_Gini_PIBPop!$C$5:$AV$5</c:f>
              <c:numCache>
                <c:formatCode>General</c:formatCode>
                <c:ptCount val="46"/>
                <c:pt idx="0">
                  <c:v>0.33100000000000002</c:v>
                </c:pt>
                <c:pt idx="5">
                  <c:v>0.317</c:v>
                </c:pt>
                <c:pt idx="9">
                  <c:v>0.29699999999999999</c:v>
                </c:pt>
                <c:pt idx="14">
                  <c:v>0.29099999999999998</c:v>
                </c:pt>
                <c:pt idx="20">
                  <c:v>0.27700000000000002</c:v>
                </c:pt>
                <c:pt idx="26">
                  <c:v>0.27900000000000003</c:v>
                </c:pt>
                <c:pt idx="27">
                  <c:v>0.27900000000000003</c:v>
                </c:pt>
                <c:pt idx="28">
                  <c:v>0.27600000000000002</c:v>
                </c:pt>
                <c:pt idx="29">
                  <c:v>0.28399999999999997</c:v>
                </c:pt>
                <c:pt idx="30">
                  <c:v>0.28599999999999998</c:v>
                </c:pt>
                <c:pt idx="31">
                  <c:v>0.28599999999999998</c:v>
                </c:pt>
                <c:pt idx="32">
                  <c:v>0.28100000000000003</c:v>
                </c:pt>
                <c:pt idx="33">
                  <c:v>0.28000000000000003</c:v>
                </c:pt>
                <c:pt idx="34">
                  <c:v>0.28100000000000003</c:v>
                </c:pt>
                <c:pt idx="35">
                  <c:v>0.28599999999999998</c:v>
                </c:pt>
                <c:pt idx="36">
                  <c:v>0.29099999999999998</c:v>
                </c:pt>
                <c:pt idx="37">
                  <c:v>0.28899999999999998</c:v>
                </c:pt>
                <c:pt idx="38">
                  <c:v>0.28899999999999998</c:v>
                </c:pt>
                <c:pt idx="39">
                  <c:v>0.28999999999999998</c:v>
                </c:pt>
                <c:pt idx="40">
                  <c:v>0.30299999999999999</c:v>
                </c:pt>
                <c:pt idx="41">
                  <c:v>0.30599999999999999</c:v>
                </c:pt>
                <c:pt idx="42">
                  <c:v>0.30499999999999999</c:v>
                </c:pt>
                <c:pt idx="43">
                  <c:v>0.29099999999999998</c:v>
                </c:pt>
              </c:numCache>
            </c:numRef>
          </c:yVal>
          <c:smooth val="0"/>
          <c:extLst xmlns:c16r2="http://schemas.microsoft.com/office/drawing/2015/06/chart">
            <c:ext xmlns:c16="http://schemas.microsoft.com/office/drawing/2014/chart" uri="{C3380CC4-5D6E-409C-BE32-E72D297353CC}">
              <c16:uniqueId val="{00000001-D974-4C6C-8F21-5AA034BC6349}"/>
            </c:ext>
          </c:extLst>
        </c:ser>
        <c:dLbls>
          <c:showLegendKey val="0"/>
          <c:showVal val="0"/>
          <c:showCatName val="0"/>
          <c:showSerName val="0"/>
          <c:showPercent val="0"/>
          <c:showBubbleSize val="0"/>
        </c:dLbls>
        <c:axId val="98065024"/>
        <c:axId val="98066816"/>
      </c:scatterChart>
      <c:valAx>
        <c:axId val="98056064"/>
        <c:scaling>
          <c:orientation val="minMax"/>
          <c:max val="2015"/>
          <c:min val="19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98063104"/>
        <c:crosses val="autoZero"/>
        <c:crossBetween val="midCat"/>
      </c:valAx>
      <c:valAx>
        <c:axId val="98063104"/>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PIB/tête 1970 = 100</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056064"/>
        <c:crosses val="autoZero"/>
        <c:crossBetween val="midCat"/>
      </c:valAx>
      <c:valAx>
        <c:axId val="98065024"/>
        <c:scaling>
          <c:orientation val="minMax"/>
        </c:scaling>
        <c:delete val="1"/>
        <c:axPos val="b"/>
        <c:numFmt formatCode="General" sourceLinked="1"/>
        <c:majorTickMark val="out"/>
        <c:minorTickMark val="none"/>
        <c:tickLblPos val="nextTo"/>
        <c:crossAx val="98066816"/>
        <c:crosses val="autoZero"/>
        <c:crossBetween val="midCat"/>
      </c:valAx>
      <c:valAx>
        <c:axId val="98066816"/>
        <c:scaling>
          <c:orientation val="minMax"/>
          <c:min val="0.27"/>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Indice de Gini</a:t>
                </a:r>
              </a:p>
            </c:rich>
          </c:tx>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065024"/>
        <c:crosses val="max"/>
        <c:crossBetween val="midCat"/>
      </c:valAx>
      <c:spPr>
        <a:noFill/>
        <a:ln w="25400">
          <a:noFill/>
        </a:ln>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2"/>
          <c:tx>
            <c:strRef>
              <c:f>[1]Feuil3!$D$2</c:f>
              <c:strCache>
                <c:ptCount val="1"/>
                <c:pt idx="0">
                  <c:v>United-States</c:v>
                </c:pt>
              </c:strCache>
            </c:strRef>
          </c:tx>
          <c:spPr>
            <a:ln w="28575" cap="rnd">
              <a:solidFill>
                <a:schemeClr val="tx1"/>
              </a:solidFill>
              <a:round/>
            </a:ln>
            <a:effectLst/>
          </c:spPr>
          <c:marker>
            <c:symbol val="none"/>
          </c:marker>
          <c:cat>
            <c:strRef>
              <c:f>[1]Feuil3!$A$3:$A$18</c:f>
              <c:strCache>
                <c:ptCount val="16"/>
                <c:pt idx="0">
                  <c:v>Greece</c:v>
                </c:pt>
                <c:pt idx="1">
                  <c:v>Portugal</c:v>
                </c:pt>
                <c:pt idx="2">
                  <c:v>Spain</c:v>
                </c:pt>
                <c:pt idx="3">
                  <c:v>Italy</c:v>
                </c:pt>
                <c:pt idx="4">
                  <c:v>Japan</c:v>
                </c:pt>
                <c:pt idx="5">
                  <c:v>European Union</c:v>
                </c:pt>
                <c:pt idx="6">
                  <c:v>France</c:v>
                </c:pt>
                <c:pt idx="7">
                  <c:v>Euro area</c:v>
                </c:pt>
                <c:pt idx="8">
                  <c:v>Finland</c:v>
                </c:pt>
                <c:pt idx="9">
                  <c:v>United Kingdom</c:v>
                </c:pt>
                <c:pt idx="10">
                  <c:v>Belgium</c:v>
                </c:pt>
                <c:pt idx="11">
                  <c:v>Denmark</c:v>
                </c:pt>
                <c:pt idx="12">
                  <c:v>Sweden</c:v>
                </c:pt>
                <c:pt idx="13">
                  <c:v>Germany</c:v>
                </c:pt>
                <c:pt idx="14">
                  <c:v>Austria</c:v>
                </c:pt>
                <c:pt idx="15">
                  <c:v>Netherlands</c:v>
                </c:pt>
              </c:strCache>
            </c:strRef>
          </c:cat>
          <c:val>
            <c:numRef>
              <c:f>[1]Feuil3!$D$3:$D$18</c:f>
              <c:numCache>
                <c:formatCode>General</c:formatCode>
                <c:ptCount val="1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numCache>
            </c:numRef>
          </c:val>
          <c:smooth val="0"/>
          <c:extLst xmlns:c16r2="http://schemas.microsoft.com/office/drawing/2015/06/chart">
            <c:ext xmlns:c16="http://schemas.microsoft.com/office/drawing/2014/chart" uri="{C3380CC4-5D6E-409C-BE32-E72D297353CC}">
              <c16:uniqueId val="{00000000-8E3B-4A61-974B-B2D2981C5F14}"/>
            </c:ext>
          </c:extLst>
        </c:ser>
        <c:dLbls>
          <c:showLegendKey val="0"/>
          <c:showVal val="0"/>
          <c:showCatName val="0"/>
          <c:showSerName val="0"/>
          <c:showPercent val="0"/>
          <c:showBubbleSize val="0"/>
        </c:dLbls>
        <c:marker val="1"/>
        <c:smooth val="0"/>
        <c:axId val="101336576"/>
        <c:axId val="101338496"/>
      </c:lineChart>
      <c:scatterChart>
        <c:scatterStyle val="lineMarker"/>
        <c:varyColors val="0"/>
        <c:ser>
          <c:idx val="0"/>
          <c:order val="0"/>
          <c:tx>
            <c:strRef>
              <c:f>[1]Feuil3!$B$2</c:f>
              <c:strCache>
                <c:ptCount val="1"/>
                <c:pt idx="0">
                  <c:v>2015</c:v>
                </c:pt>
              </c:strCache>
            </c:strRef>
          </c:tx>
          <c:spPr>
            <a:ln w="25400" cap="rnd">
              <a:noFill/>
              <a:round/>
            </a:ln>
            <a:effectLst/>
          </c:spPr>
          <c:marker>
            <c:symbol val="triangle"/>
            <c:size val="9"/>
            <c:spPr>
              <a:solidFill>
                <a:schemeClr val="accent1">
                  <a:lumMod val="75000"/>
                </a:schemeClr>
              </a:solidFill>
              <a:ln w="9525">
                <a:solidFill>
                  <a:schemeClr val="accent1"/>
                </a:solidFill>
              </a:ln>
              <a:effectLst/>
            </c:spPr>
          </c:marker>
          <c:dPt>
            <c:idx val="0"/>
            <c:marker>
              <c:symbol val="diamond"/>
              <c:size val="9"/>
            </c:marker>
            <c:bubble3D val="0"/>
            <c:extLst xmlns:c16r2="http://schemas.microsoft.com/office/drawing/2015/06/chart">
              <c:ext xmlns:c16="http://schemas.microsoft.com/office/drawing/2014/chart" uri="{C3380CC4-5D6E-409C-BE32-E72D297353CC}">
                <c16:uniqueId val="{00000001-8E3B-4A61-974B-B2D2981C5F14}"/>
              </c:ext>
            </c:extLst>
          </c:dPt>
          <c:dPt>
            <c:idx val="3"/>
            <c:marker>
              <c:symbol val="diamond"/>
              <c:size val="9"/>
            </c:marker>
            <c:bubble3D val="0"/>
            <c:extLst xmlns:c16r2="http://schemas.microsoft.com/office/drawing/2015/06/chart">
              <c:ext xmlns:c16="http://schemas.microsoft.com/office/drawing/2014/chart" uri="{C3380CC4-5D6E-409C-BE32-E72D297353CC}">
                <c16:uniqueId val="{00000002-8E3B-4A61-974B-B2D2981C5F14}"/>
              </c:ext>
            </c:extLst>
          </c:dPt>
          <c:dPt>
            <c:idx val="4"/>
            <c:marker>
              <c:symbol val="diamond"/>
              <c:size val="9"/>
            </c:marker>
            <c:bubble3D val="0"/>
            <c:extLst xmlns:c16r2="http://schemas.microsoft.com/office/drawing/2015/06/chart">
              <c:ext xmlns:c16="http://schemas.microsoft.com/office/drawing/2014/chart" uri="{C3380CC4-5D6E-409C-BE32-E72D297353CC}">
                <c16:uniqueId val="{00000003-8E3B-4A61-974B-B2D2981C5F14}"/>
              </c:ext>
            </c:extLst>
          </c:dPt>
          <c:dPt>
            <c:idx val="9"/>
            <c:marker>
              <c:symbol val="diamond"/>
              <c:size val="9"/>
            </c:marker>
            <c:bubble3D val="0"/>
            <c:extLst xmlns:c16r2="http://schemas.microsoft.com/office/drawing/2015/06/chart">
              <c:ext xmlns:c16="http://schemas.microsoft.com/office/drawing/2014/chart" uri="{C3380CC4-5D6E-409C-BE32-E72D297353CC}">
                <c16:uniqueId val="{00000004-8E3B-4A61-974B-B2D2981C5F14}"/>
              </c:ext>
            </c:extLst>
          </c:dPt>
          <c:xVal>
            <c:strRef>
              <c:f>[1]Feuil3!$A$3:$A$18</c:f>
              <c:strCache>
                <c:ptCount val="16"/>
                <c:pt idx="0">
                  <c:v>Greece</c:v>
                </c:pt>
                <c:pt idx="1">
                  <c:v>Portugal</c:v>
                </c:pt>
                <c:pt idx="2">
                  <c:v>Spain</c:v>
                </c:pt>
                <c:pt idx="3">
                  <c:v>Italy</c:v>
                </c:pt>
                <c:pt idx="4">
                  <c:v>Japan</c:v>
                </c:pt>
                <c:pt idx="5">
                  <c:v>European Union</c:v>
                </c:pt>
                <c:pt idx="6">
                  <c:v>France</c:v>
                </c:pt>
                <c:pt idx="7">
                  <c:v>Euro area</c:v>
                </c:pt>
                <c:pt idx="8">
                  <c:v>Finland</c:v>
                </c:pt>
                <c:pt idx="9">
                  <c:v>United Kingdom</c:v>
                </c:pt>
                <c:pt idx="10">
                  <c:v>Belgium</c:v>
                </c:pt>
                <c:pt idx="11">
                  <c:v>Denmark</c:v>
                </c:pt>
                <c:pt idx="12">
                  <c:v>Sweden</c:v>
                </c:pt>
                <c:pt idx="13">
                  <c:v>Germany</c:v>
                </c:pt>
                <c:pt idx="14">
                  <c:v>Austria</c:v>
                </c:pt>
                <c:pt idx="15">
                  <c:v>Netherlands</c:v>
                </c:pt>
              </c:strCache>
            </c:strRef>
          </c:xVal>
          <c:yVal>
            <c:numRef>
              <c:f>[1]Feuil3!$B$3:$B$18</c:f>
              <c:numCache>
                <c:formatCode>General</c:formatCode>
                <c:ptCount val="16"/>
                <c:pt idx="0">
                  <c:v>48.564440157357055</c:v>
                </c:pt>
                <c:pt idx="1">
                  <c:v>53.093866925723376</c:v>
                </c:pt>
                <c:pt idx="2">
                  <c:v>62.924751432741608</c:v>
                </c:pt>
                <c:pt idx="3">
                  <c:v>64.696403717324742</c:v>
                </c:pt>
                <c:pt idx="4">
                  <c:v>66.668221827879648</c:v>
                </c:pt>
                <c:pt idx="5">
                  <c:v>68.024148732776496</c:v>
                </c:pt>
                <c:pt idx="6">
                  <c:v>71.748365126907075</c:v>
                </c:pt>
                <c:pt idx="7">
                  <c:v>73.217826694571158</c:v>
                </c:pt>
                <c:pt idx="8">
                  <c:v>73.856713761211083</c:v>
                </c:pt>
                <c:pt idx="9">
                  <c:v>73.972900881681682</c:v>
                </c:pt>
                <c:pt idx="10">
                  <c:v>79.871895765990715</c:v>
                </c:pt>
                <c:pt idx="11">
                  <c:v>83.705170800514097</c:v>
                </c:pt>
                <c:pt idx="12">
                  <c:v>84.490985077793994</c:v>
                </c:pt>
                <c:pt idx="13">
                  <c:v>84.826284150688963</c:v>
                </c:pt>
                <c:pt idx="14">
                  <c:v>86.34881855507841</c:v>
                </c:pt>
                <c:pt idx="15">
                  <c:v>88.770607168882691</c:v>
                </c:pt>
              </c:numCache>
            </c:numRef>
          </c:yVal>
          <c:smooth val="0"/>
          <c:extLst xmlns:c16r2="http://schemas.microsoft.com/office/drawing/2015/06/chart">
            <c:ext xmlns:c16="http://schemas.microsoft.com/office/drawing/2014/chart" uri="{C3380CC4-5D6E-409C-BE32-E72D297353CC}">
              <c16:uniqueId val="{00000005-8E3B-4A61-974B-B2D2981C5F14}"/>
            </c:ext>
          </c:extLst>
        </c:ser>
        <c:ser>
          <c:idx val="1"/>
          <c:order val="1"/>
          <c:tx>
            <c:strRef>
              <c:f>[1]Feuil3!$C$2</c:f>
              <c:strCache>
                <c:ptCount val="1"/>
                <c:pt idx="0">
                  <c:v>2000</c:v>
                </c:pt>
              </c:strCache>
            </c:strRef>
          </c:tx>
          <c:spPr>
            <a:ln w="25400" cap="rnd">
              <a:noFill/>
              <a:round/>
            </a:ln>
            <a:effectLst/>
          </c:spPr>
          <c:marker>
            <c:symbol val="square"/>
            <c:size val="7"/>
            <c:spPr>
              <a:solidFill>
                <a:srgbClr val="C00000"/>
              </a:solidFill>
              <a:ln w="9525">
                <a:noFill/>
              </a:ln>
              <a:effectLst/>
            </c:spPr>
          </c:marker>
          <c:xVal>
            <c:strRef>
              <c:f>[1]Feuil3!$A$3:$A$18</c:f>
              <c:strCache>
                <c:ptCount val="16"/>
                <c:pt idx="0">
                  <c:v>Greece</c:v>
                </c:pt>
                <c:pt idx="1">
                  <c:v>Portugal</c:v>
                </c:pt>
                <c:pt idx="2">
                  <c:v>Spain</c:v>
                </c:pt>
                <c:pt idx="3">
                  <c:v>Italy</c:v>
                </c:pt>
                <c:pt idx="4">
                  <c:v>Japan</c:v>
                </c:pt>
                <c:pt idx="5">
                  <c:v>European Union</c:v>
                </c:pt>
                <c:pt idx="6">
                  <c:v>France</c:v>
                </c:pt>
                <c:pt idx="7">
                  <c:v>Euro area</c:v>
                </c:pt>
                <c:pt idx="8">
                  <c:v>Finland</c:v>
                </c:pt>
                <c:pt idx="9">
                  <c:v>United Kingdom</c:v>
                </c:pt>
                <c:pt idx="10">
                  <c:v>Belgium</c:v>
                </c:pt>
                <c:pt idx="11">
                  <c:v>Denmark</c:v>
                </c:pt>
                <c:pt idx="12">
                  <c:v>Sweden</c:v>
                </c:pt>
                <c:pt idx="13">
                  <c:v>Germany</c:v>
                </c:pt>
                <c:pt idx="14">
                  <c:v>Austria</c:v>
                </c:pt>
                <c:pt idx="15">
                  <c:v>Netherlands</c:v>
                </c:pt>
              </c:strCache>
            </c:strRef>
          </c:xVal>
          <c:yVal>
            <c:numRef>
              <c:f>[1]Feuil3!$C$3:$C$18</c:f>
              <c:numCache>
                <c:formatCode>General</c:formatCode>
                <c:ptCount val="16"/>
                <c:pt idx="0">
                  <c:v>52.953315738892258</c:v>
                </c:pt>
                <c:pt idx="1">
                  <c:v>49.004679455556236</c:v>
                </c:pt>
                <c:pt idx="2">
                  <c:v>59.617439417847542</c:v>
                </c:pt>
                <c:pt idx="3">
                  <c:v>73.14775632952697</c:v>
                </c:pt>
                <c:pt idx="4">
                  <c:v>71.173864828299344</c:v>
                </c:pt>
                <c:pt idx="5">
                  <c:v>62.031529044575088</c:v>
                </c:pt>
                <c:pt idx="6">
                  <c:v>71.360575326214033</c:v>
                </c:pt>
                <c:pt idx="7">
                  <c:v>70.908842107325682</c:v>
                </c:pt>
                <c:pt idx="8">
                  <c:v>72.669034152409239</c:v>
                </c:pt>
                <c:pt idx="9">
                  <c:v>75.354909541165597</c:v>
                </c:pt>
                <c:pt idx="10">
                  <c:v>77.685314435584729</c:v>
                </c:pt>
                <c:pt idx="11">
                  <c:v>81.184619327696836</c:v>
                </c:pt>
                <c:pt idx="12">
                  <c:v>80.661147308831119</c:v>
                </c:pt>
                <c:pt idx="13">
                  <c:v>73.798778038572721</c:v>
                </c:pt>
                <c:pt idx="14">
                  <c:v>81.182249103027985</c:v>
                </c:pt>
                <c:pt idx="15">
                  <c:v>86.587783482820768</c:v>
                </c:pt>
              </c:numCache>
            </c:numRef>
          </c:yVal>
          <c:smooth val="0"/>
          <c:extLst xmlns:c16r2="http://schemas.microsoft.com/office/drawing/2015/06/chart">
            <c:ext xmlns:c16="http://schemas.microsoft.com/office/drawing/2014/chart" uri="{C3380CC4-5D6E-409C-BE32-E72D297353CC}">
              <c16:uniqueId val="{00000006-8E3B-4A61-974B-B2D2981C5F14}"/>
            </c:ext>
          </c:extLst>
        </c:ser>
        <c:dLbls>
          <c:showLegendKey val="0"/>
          <c:showVal val="0"/>
          <c:showCatName val="0"/>
          <c:showSerName val="0"/>
          <c:showPercent val="0"/>
          <c:showBubbleSize val="0"/>
        </c:dLbls>
        <c:axId val="101336576"/>
        <c:axId val="101338496"/>
      </c:scatterChart>
      <c:catAx>
        <c:axId val="10133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01338496"/>
        <c:crosses val="autoZero"/>
        <c:auto val="1"/>
        <c:lblAlgn val="ctr"/>
        <c:lblOffset val="100"/>
        <c:noMultiLvlLbl val="0"/>
      </c:catAx>
      <c:valAx>
        <c:axId val="101338496"/>
        <c:scaling>
          <c:orientation val="minMax"/>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01336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'Graph5_Top 1 %'!$B$3</c:f>
              <c:strCache>
                <c:ptCount val="1"/>
                <c:pt idx="0">
                  <c:v>Danemark</c:v>
                </c:pt>
              </c:strCache>
            </c:strRef>
          </c:tx>
          <c:spPr>
            <a:ln>
              <a:solidFill>
                <a:srgbClr val="0070C0"/>
              </a:solidFill>
            </a:ln>
          </c:spPr>
          <c:marker>
            <c:symbol val="none"/>
          </c:marker>
          <c:cat>
            <c:numRef>
              <c:f>'Graph5_Top 1 %'!$A$84:$A$118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'Graph5_Top 1 %'!$B$84:$B$118</c:f>
              <c:numCache>
                <c:formatCode>General</c:formatCode>
                <c:ptCount val="35"/>
              </c:numCache>
            </c:numRef>
          </c:val>
          <c:smooth val="0"/>
          <c:extLst xmlns:c16r2="http://schemas.microsoft.com/office/drawing/2015/06/chart">
            <c:ext xmlns:c16="http://schemas.microsoft.com/office/drawing/2014/chart" uri="{C3380CC4-5D6E-409C-BE32-E72D297353CC}">
              <c16:uniqueId val="{00000000-4A3C-4CBB-8976-BF9F88DC15BB}"/>
            </c:ext>
          </c:extLst>
        </c:ser>
        <c:ser>
          <c:idx val="1"/>
          <c:order val="1"/>
          <c:tx>
            <c:strRef>
              <c:f>'Graph5_Top 1 %'!$C$3</c:f>
              <c:strCache>
                <c:ptCount val="1"/>
                <c:pt idx="0">
                  <c:v>Danemark</c:v>
                </c:pt>
              </c:strCache>
            </c:strRef>
          </c:tx>
          <c:spPr>
            <a:ln>
              <a:solidFill>
                <a:srgbClr val="0070C0"/>
              </a:solidFill>
            </a:ln>
          </c:spPr>
          <c:marker>
            <c:symbol val="none"/>
          </c:marker>
          <c:cat>
            <c:numRef>
              <c:f>'Graph5_Top 1 %'!$A$84:$A$118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'Graph5_Top 1 %'!$C$84:$C$118</c:f>
              <c:numCache>
                <c:formatCode>General</c:formatCode>
                <c:ptCount val="35"/>
                <c:pt idx="0">
                  <c:v>5.47</c:v>
                </c:pt>
                <c:pt idx="1">
                  <c:v>5.38</c:v>
                </c:pt>
                <c:pt idx="2">
                  <c:v>5.21</c:v>
                </c:pt>
                <c:pt idx="3">
                  <c:v>5.27</c:v>
                </c:pt>
                <c:pt idx="4">
                  <c:v>5.26</c:v>
                </c:pt>
                <c:pt idx="5">
                  <c:v>5.21</c:v>
                </c:pt>
                <c:pt idx="6">
                  <c:v>5.15</c:v>
                </c:pt>
                <c:pt idx="7">
                  <c:v>5.24</c:v>
                </c:pt>
                <c:pt idx="8">
                  <c:v>5.18</c:v>
                </c:pt>
                <c:pt idx="9">
                  <c:v>5.24</c:v>
                </c:pt>
                <c:pt idx="10">
                  <c:v>5.17</c:v>
                </c:pt>
                <c:pt idx="11">
                  <c:v>5.01</c:v>
                </c:pt>
                <c:pt idx="12">
                  <c:v>5.0199999999999996</c:v>
                </c:pt>
                <c:pt idx="13">
                  <c:v>5.13</c:v>
                </c:pt>
                <c:pt idx="14">
                  <c:v>5</c:v>
                </c:pt>
                <c:pt idx="15">
                  <c:v>5.03</c:v>
                </c:pt>
                <c:pt idx="16">
                  <c:v>5.12</c:v>
                </c:pt>
                <c:pt idx="17">
                  <c:v>5.24</c:v>
                </c:pt>
                <c:pt idx="18">
                  <c:v>5.4</c:v>
                </c:pt>
                <c:pt idx="19">
                  <c:v>5.47</c:v>
                </c:pt>
                <c:pt idx="20">
                  <c:v>5.73</c:v>
                </c:pt>
                <c:pt idx="21">
                  <c:v>5.62</c:v>
                </c:pt>
                <c:pt idx="22">
                  <c:v>5.55</c:v>
                </c:pt>
                <c:pt idx="23">
                  <c:v>5.5</c:v>
                </c:pt>
                <c:pt idx="24">
                  <c:v>5.57</c:v>
                </c:pt>
                <c:pt idx="25">
                  <c:v>5.78</c:v>
                </c:pt>
                <c:pt idx="26">
                  <c:v>5.91</c:v>
                </c:pt>
                <c:pt idx="27">
                  <c:v>6.12</c:v>
                </c:pt>
                <c:pt idx="28">
                  <c:v>6.05</c:v>
                </c:pt>
                <c:pt idx="29">
                  <c:v>5.44</c:v>
                </c:pt>
                <c:pt idx="30">
                  <c:v>6.41</c:v>
                </c:pt>
              </c:numCache>
            </c:numRef>
          </c:val>
          <c:smooth val="0"/>
          <c:extLst xmlns:c16r2="http://schemas.microsoft.com/office/drawing/2015/06/chart">
            <c:ext xmlns:c16="http://schemas.microsoft.com/office/drawing/2014/chart" uri="{C3380CC4-5D6E-409C-BE32-E72D297353CC}">
              <c16:uniqueId val="{00000001-4A3C-4CBB-8976-BF9F88DC15BB}"/>
            </c:ext>
          </c:extLst>
        </c:ser>
        <c:ser>
          <c:idx val="2"/>
          <c:order val="2"/>
          <c:tx>
            <c:strRef>
              <c:f>'Graph5_Top 1 %'!$D$3</c:f>
              <c:strCache>
                <c:ptCount val="1"/>
                <c:pt idx="0">
                  <c:v>France</c:v>
                </c:pt>
              </c:strCache>
            </c:strRef>
          </c:tx>
          <c:marker>
            <c:symbol val="none"/>
          </c:marker>
          <c:cat>
            <c:numRef>
              <c:f>'Graph5_Top 1 %'!$A$84:$A$118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'Graph5_Top 1 %'!$D$84:$D$118</c:f>
              <c:numCache>
                <c:formatCode>General</c:formatCode>
                <c:ptCount val="35"/>
                <c:pt idx="0">
                  <c:v>7.63</c:v>
                </c:pt>
                <c:pt idx="1">
                  <c:v>7.55</c:v>
                </c:pt>
                <c:pt idx="2">
                  <c:v>7.07</c:v>
                </c:pt>
                <c:pt idx="3">
                  <c:v>6.99</c:v>
                </c:pt>
                <c:pt idx="4">
                  <c:v>7.03</c:v>
                </c:pt>
                <c:pt idx="5">
                  <c:v>7.2</c:v>
                </c:pt>
                <c:pt idx="6">
                  <c:v>7.44</c:v>
                </c:pt>
                <c:pt idx="7">
                  <c:v>7.75</c:v>
                </c:pt>
                <c:pt idx="8">
                  <c:v>7.92</c:v>
                </c:pt>
                <c:pt idx="9">
                  <c:v>8.2100000000000009</c:v>
                </c:pt>
                <c:pt idx="10">
                  <c:v>8.23</c:v>
                </c:pt>
                <c:pt idx="11">
                  <c:v>7.97</c:v>
                </c:pt>
                <c:pt idx="12">
                  <c:v>7.75</c:v>
                </c:pt>
                <c:pt idx="13">
                  <c:v>7.65</c:v>
                </c:pt>
                <c:pt idx="14">
                  <c:v>7.71</c:v>
                </c:pt>
                <c:pt idx="15">
                  <c:v>7.7</c:v>
                </c:pt>
                <c:pt idx="16">
                  <c:v>7.73</c:v>
                </c:pt>
                <c:pt idx="17">
                  <c:v>7.77</c:v>
                </c:pt>
                <c:pt idx="18">
                  <c:v>7.94</c:v>
                </c:pt>
                <c:pt idx="19">
                  <c:v>8.15</c:v>
                </c:pt>
                <c:pt idx="20">
                  <c:v>8.2899999999999991</c:v>
                </c:pt>
                <c:pt idx="21">
                  <c:v>8.43</c:v>
                </c:pt>
                <c:pt idx="22">
                  <c:v>8.4600000000000009</c:v>
                </c:pt>
                <c:pt idx="23">
                  <c:v>8.5500000000000007</c:v>
                </c:pt>
                <c:pt idx="24">
                  <c:v>8.73</c:v>
                </c:pt>
                <c:pt idx="25">
                  <c:v>8.73</c:v>
                </c:pt>
                <c:pt idx="26">
                  <c:v>8.94</c:v>
                </c:pt>
                <c:pt idx="27">
                  <c:v>9.09</c:v>
                </c:pt>
                <c:pt idx="28">
                  <c:v>8.51</c:v>
                </c:pt>
                <c:pt idx="29">
                  <c:v>7.78</c:v>
                </c:pt>
                <c:pt idx="30">
                  <c:v>8.11</c:v>
                </c:pt>
                <c:pt idx="31">
                  <c:v>9.27</c:v>
                </c:pt>
                <c:pt idx="32">
                  <c:v>8.94</c:v>
                </c:pt>
              </c:numCache>
            </c:numRef>
          </c:val>
          <c:smooth val="0"/>
          <c:extLst xmlns:c16r2="http://schemas.microsoft.com/office/drawing/2015/06/chart">
            <c:ext xmlns:c16="http://schemas.microsoft.com/office/drawing/2014/chart" uri="{C3380CC4-5D6E-409C-BE32-E72D297353CC}">
              <c16:uniqueId val="{00000002-4A3C-4CBB-8976-BF9F88DC15BB}"/>
            </c:ext>
          </c:extLst>
        </c:ser>
        <c:ser>
          <c:idx val="3"/>
          <c:order val="3"/>
          <c:tx>
            <c:strRef>
              <c:f>'Graph5_Top 1 %'!$E$3</c:f>
              <c:strCache>
                <c:ptCount val="1"/>
                <c:pt idx="0">
                  <c:v>Allemagne</c:v>
                </c:pt>
              </c:strCache>
            </c:strRef>
          </c:tx>
          <c:marker>
            <c:symbol val="none"/>
          </c:marker>
          <c:cat>
            <c:numRef>
              <c:f>'Graph5_Top 1 %'!$A$84:$A$118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'Graph5_Top 1 %'!$E$84:$E$118</c:f>
              <c:numCache>
                <c:formatCode>General</c:formatCode>
                <c:ptCount val="35"/>
                <c:pt idx="0">
                  <c:v>10.43</c:v>
                </c:pt>
                <c:pt idx="3">
                  <c:v>9.06</c:v>
                </c:pt>
                <c:pt idx="6">
                  <c:v>9.64</c:v>
                </c:pt>
                <c:pt idx="9">
                  <c:v>10.52</c:v>
                </c:pt>
                <c:pt idx="12">
                  <c:v>10.43</c:v>
                </c:pt>
                <c:pt idx="15">
                  <c:v>8.84</c:v>
                </c:pt>
                <c:pt idx="18">
                  <c:v>10.88</c:v>
                </c:pt>
                <c:pt idx="21">
                  <c:v>11.06</c:v>
                </c:pt>
                <c:pt idx="22">
                  <c:v>10.38</c:v>
                </c:pt>
                <c:pt idx="23">
                  <c:v>10.130000000000001</c:v>
                </c:pt>
                <c:pt idx="24">
                  <c:v>10.61</c:v>
                </c:pt>
                <c:pt idx="25">
                  <c:v>11.85</c:v>
                </c:pt>
                <c:pt idx="26">
                  <c:v>12.32</c:v>
                </c:pt>
                <c:pt idx="27">
                  <c:v>12.93</c:v>
                </c:pt>
                <c:pt idx="28">
                  <c:v>13.89</c:v>
                </c:pt>
              </c:numCache>
            </c:numRef>
          </c:val>
          <c:smooth val="0"/>
          <c:extLst xmlns:c16r2="http://schemas.microsoft.com/office/drawing/2015/06/chart">
            <c:ext xmlns:c16="http://schemas.microsoft.com/office/drawing/2014/chart" uri="{C3380CC4-5D6E-409C-BE32-E72D297353CC}">
              <c16:uniqueId val="{00000003-4A3C-4CBB-8976-BF9F88DC15BB}"/>
            </c:ext>
          </c:extLst>
        </c:ser>
        <c:ser>
          <c:idx val="4"/>
          <c:order val="4"/>
          <c:tx>
            <c:strRef>
              <c:f>'Graph5_Top 1 %'!$F$3</c:f>
              <c:strCache>
                <c:ptCount val="1"/>
                <c:pt idx="0">
                  <c:v>Espagne</c:v>
                </c:pt>
              </c:strCache>
            </c:strRef>
          </c:tx>
          <c:marker>
            <c:symbol val="none"/>
          </c:marker>
          <c:cat>
            <c:numRef>
              <c:f>'Graph5_Top 1 %'!$A$84:$A$118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'Graph5_Top 1 %'!$F$84:$F$118</c:f>
              <c:numCache>
                <c:formatCode>General</c:formatCode>
                <c:ptCount val="35"/>
                <c:pt idx="1">
                  <c:v>7.5</c:v>
                </c:pt>
                <c:pt idx="2">
                  <c:v>7.75</c:v>
                </c:pt>
                <c:pt idx="3">
                  <c:v>7.65</c:v>
                </c:pt>
                <c:pt idx="4">
                  <c:v>7.61</c:v>
                </c:pt>
                <c:pt idx="5">
                  <c:v>7.75</c:v>
                </c:pt>
                <c:pt idx="6">
                  <c:v>8.2100000000000009</c:v>
                </c:pt>
                <c:pt idx="7">
                  <c:v>8.4</c:v>
                </c:pt>
                <c:pt idx="8">
                  <c:v>8.36</c:v>
                </c:pt>
                <c:pt idx="9">
                  <c:v>8.4600000000000009</c:v>
                </c:pt>
                <c:pt idx="10">
                  <c:v>8.3699999999999992</c:v>
                </c:pt>
                <c:pt idx="11">
                  <c:v>8.08</c:v>
                </c:pt>
                <c:pt idx="12">
                  <c:v>8.2100000000000009</c:v>
                </c:pt>
                <c:pt idx="13">
                  <c:v>7.83</c:v>
                </c:pt>
                <c:pt idx="14">
                  <c:v>7.89</c:v>
                </c:pt>
                <c:pt idx="15">
                  <c:v>7.88</c:v>
                </c:pt>
                <c:pt idx="16">
                  <c:v>7.89</c:v>
                </c:pt>
                <c:pt idx="17">
                  <c:v>7.91</c:v>
                </c:pt>
                <c:pt idx="18">
                  <c:v>8.08</c:v>
                </c:pt>
                <c:pt idx="19">
                  <c:v>8.51</c:v>
                </c:pt>
                <c:pt idx="20">
                  <c:v>8.65</c:v>
                </c:pt>
                <c:pt idx="21">
                  <c:v>8.6199999999999992</c:v>
                </c:pt>
                <c:pt idx="22">
                  <c:v>8.42</c:v>
                </c:pt>
                <c:pt idx="23">
                  <c:v>8.56</c:v>
                </c:pt>
                <c:pt idx="24">
                  <c:v>8.67</c:v>
                </c:pt>
                <c:pt idx="25">
                  <c:v>8.8000000000000007</c:v>
                </c:pt>
                <c:pt idx="26">
                  <c:v>9.14</c:v>
                </c:pt>
                <c:pt idx="27">
                  <c:v>9.0299999999999994</c:v>
                </c:pt>
                <c:pt idx="28">
                  <c:v>8.74</c:v>
                </c:pt>
                <c:pt idx="29">
                  <c:v>8.52</c:v>
                </c:pt>
                <c:pt idx="30">
                  <c:v>8.14</c:v>
                </c:pt>
                <c:pt idx="31">
                  <c:v>8.5299999999999994</c:v>
                </c:pt>
                <c:pt idx="32">
                  <c:v>8.1999999999999993</c:v>
                </c:pt>
              </c:numCache>
            </c:numRef>
          </c:val>
          <c:smooth val="0"/>
          <c:extLst xmlns:c16r2="http://schemas.microsoft.com/office/drawing/2015/06/chart">
            <c:ext xmlns:c16="http://schemas.microsoft.com/office/drawing/2014/chart" uri="{C3380CC4-5D6E-409C-BE32-E72D297353CC}">
              <c16:uniqueId val="{00000004-4A3C-4CBB-8976-BF9F88DC15BB}"/>
            </c:ext>
          </c:extLst>
        </c:ser>
        <c:ser>
          <c:idx val="5"/>
          <c:order val="5"/>
          <c:tx>
            <c:strRef>
              <c:f>'Graph5_Top 1 %'!$G$3</c:f>
              <c:strCache>
                <c:ptCount val="1"/>
                <c:pt idx="0">
                  <c:v>Suède</c:v>
                </c:pt>
              </c:strCache>
            </c:strRef>
          </c:tx>
          <c:marker>
            <c:symbol val="none"/>
          </c:marker>
          <c:cat>
            <c:numRef>
              <c:f>'Graph5_Top 1 %'!$A$84:$A$118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'Graph5_Top 1 %'!$G$84:$G$118</c:f>
              <c:numCache>
                <c:formatCode>General</c:formatCode>
                <c:ptCount val="35"/>
                <c:pt idx="0">
                  <c:v>4.05</c:v>
                </c:pt>
                <c:pt idx="1">
                  <c:v>3.97</c:v>
                </c:pt>
                <c:pt idx="2">
                  <c:v>3.98</c:v>
                </c:pt>
                <c:pt idx="3">
                  <c:v>4.08</c:v>
                </c:pt>
                <c:pt idx="4">
                  <c:v>4.13</c:v>
                </c:pt>
                <c:pt idx="5">
                  <c:v>4.12</c:v>
                </c:pt>
                <c:pt idx="6">
                  <c:v>4.1100000000000003</c:v>
                </c:pt>
                <c:pt idx="7">
                  <c:v>4.24</c:v>
                </c:pt>
                <c:pt idx="8">
                  <c:v>4.38</c:v>
                </c:pt>
                <c:pt idx="9">
                  <c:v>4.4800000000000004</c:v>
                </c:pt>
                <c:pt idx="10">
                  <c:v>4.38</c:v>
                </c:pt>
                <c:pt idx="11">
                  <c:v>5.0999999999999996</c:v>
                </c:pt>
                <c:pt idx="12">
                  <c:v>5.04</c:v>
                </c:pt>
                <c:pt idx="13">
                  <c:v>5.22</c:v>
                </c:pt>
                <c:pt idx="14">
                  <c:v>5.53</c:v>
                </c:pt>
                <c:pt idx="15">
                  <c:v>5.25</c:v>
                </c:pt>
                <c:pt idx="16">
                  <c:v>5.59</c:v>
                </c:pt>
                <c:pt idx="17">
                  <c:v>5.72</c:v>
                </c:pt>
                <c:pt idx="18">
                  <c:v>5.87</c:v>
                </c:pt>
                <c:pt idx="19">
                  <c:v>6.01</c:v>
                </c:pt>
                <c:pt idx="20">
                  <c:v>5.97</c:v>
                </c:pt>
                <c:pt idx="21">
                  <c:v>5.95</c:v>
                </c:pt>
                <c:pt idx="22">
                  <c:v>5.67</c:v>
                </c:pt>
                <c:pt idx="23">
                  <c:v>5.52</c:v>
                </c:pt>
                <c:pt idx="24">
                  <c:v>5.72</c:v>
                </c:pt>
                <c:pt idx="25">
                  <c:v>6.28</c:v>
                </c:pt>
                <c:pt idx="26">
                  <c:v>6.61</c:v>
                </c:pt>
                <c:pt idx="27">
                  <c:v>6.91</c:v>
                </c:pt>
                <c:pt idx="28">
                  <c:v>7.09</c:v>
                </c:pt>
                <c:pt idx="29">
                  <c:v>6.72</c:v>
                </c:pt>
                <c:pt idx="30">
                  <c:v>6.91</c:v>
                </c:pt>
                <c:pt idx="31">
                  <c:v>7.02</c:v>
                </c:pt>
                <c:pt idx="32">
                  <c:v>7.13</c:v>
                </c:pt>
                <c:pt idx="33">
                  <c:v>7.24</c:v>
                </c:pt>
              </c:numCache>
            </c:numRef>
          </c:val>
          <c:smooth val="0"/>
          <c:extLst xmlns:c16r2="http://schemas.microsoft.com/office/drawing/2015/06/chart">
            <c:ext xmlns:c16="http://schemas.microsoft.com/office/drawing/2014/chart" uri="{C3380CC4-5D6E-409C-BE32-E72D297353CC}">
              <c16:uniqueId val="{00000005-4A3C-4CBB-8976-BF9F88DC15BB}"/>
            </c:ext>
          </c:extLst>
        </c:ser>
        <c:ser>
          <c:idx val="6"/>
          <c:order val="6"/>
          <c:tx>
            <c:strRef>
              <c:f>'Graph5_Top 1 %'!$H$3</c:f>
              <c:strCache>
                <c:ptCount val="1"/>
                <c:pt idx="0">
                  <c:v>Royaume-Uni</c:v>
                </c:pt>
              </c:strCache>
            </c:strRef>
          </c:tx>
          <c:spPr>
            <a:ln>
              <a:solidFill>
                <a:schemeClr val="accent2">
                  <a:lumMod val="60000"/>
                  <a:lumOff val="40000"/>
                </a:schemeClr>
              </a:solidFill>
            </a:ln>
          </c:spPr>
          <c:marker>
            <c:symbol val="none"/>
          </c:marker>
          <c:cat>
            <c:numRef>
              <c:f>'Graph5_Top 1 %'!$A$84:$A$118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'Graph5_Top 1 %'!$H$84:$H$118</c:f>
              <c:numCache>
                <c:formatCode>General</c:formatCode>
                <c:ptCount val="35"/>
                <c:pt idx="1">
                  <c:v>6.67</c:v>
                </c:pt>
                <c:pt idx="2">
                  <c:v>6.85</c:v>
                </c:pt>
                <c:pt idx="3">
                  <c:v>6.83</c:v>
                </c:pt>
                <c:pt idx="4">
                  <c:v>7.16</c:v>
                </c:pt>
                <c:pt idx="5">
                  <c:v>7.4</c:v>
                </c:pt>
                <c:pt idx="6">
                  <c:v>7.55</c:v>
                </c:pt>
                <c:pt idx="7">
                  <c:v>7.78</c:v>
                </c:pt>
                <c:pt idx="8">
                  <c:v>8.6300000000000008</c:v>
                </c:pt>
                <c:pt idx="9">
                  <c:v>8.67</c:v>
                </c:pt>
              </c:numCache>
            </c:numRef>
          </c:val>
          <c:smooth val="0"/>
          <c:extLst xmlns:c16r2="http://schemas.microsoft.com/office/drawing/2015/06/chart">
            <c:ext xmlns:c16="http://schemas.microsoft.com/office/drawing/2014/chart" uri="{C3380CC4-5D6E-409C-BE32-E72D297353CC}">
              <c16:uniqueId val="{00000006-4A3C-4CBB-8976-BF9F88DC15BB}"/>
            </c:ext>
          </c:extLst>
        </c:ser>
        <c:ser>
          <c:idx val="7"/>
          <c:order val="7"/>
          <c:tx>
            <c:strRef>
              <c:f>'Graph5_Top 1 %'!$I$3</c:f>
              <c:strCache>
                <c:ptCount val="1"/>
                <c:pt idx="0">
                  <c:v>Royaume-Uni</c:v>
                </c:pt>
              </c:strCache>
            </c:strRef>
          </c:tx>
          <c:spPr>
            <a:ln>
              <a:solidFill>
                <a:schemeClr val="accent2">
                  <a:lumMod val="60000"/>
                  <a:lumOff val="40000"/>
                </a:schemeClr>
              </a:solidFill>
            </a:ln>
          </c:spPr>
          <c:marker>
            <c:symbol val="none"/>
          </c:marker>
          <c:cat>
            <c:numRef>
              <c:f>'Graph5_Top 1 %'!$A$84:$A$118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'Graph5_Top 1 %'!$I$84:$I$118</c:f>
              <c:numCache>
                <c:formatCode>General</c:formatCode>
                <c:ptCount val="35"/>
                <c:pt idx="10">
                  <c:v>9.8000000000000007</c:v>
                </c:pt>
                <c:pt idx="11">
                  <c:v>10.32</c:v>
                </c:pt>
                <c:pt idx="12">
                  <c:v>9.86</c:v>
                </c:pt>
                <c:pt idx="13">
                  <c:v>10.36</c:v>
                </c:pt>
                <c:pt idx="14">
                  <c:v>10.6</c:v>
                </c:pt>
                <c:pt idx="15">
                  <c:v>10.75</c:v>
                </c:pt>
                <c:pt idx="16">
                  <c:v>11.9</c:v>
                </c:pt>
                <c:pt idx="17">
                  <c:v>12.07</c:v>
                </c:pt>
                <c:pt idx="18">
                  <c:v>12.53</c:v>
                </c:pt>
                <c:pt idx="19">
                  <c:v>13.24</c:v>
                </c:pt>
                <c:pt idx="20">
                  <c:v>13.51</c:v>
                </c:pt>
                <c:pt idx="21">
                  <c:v>13.39</c:v>
                </c:pt>
                <c:pt idx="22">
                  <c:v>13.03</c:v>
                </c:pt>
                <c:pt idx="23">
                  <c:v>13.24</c:v>
                </c:pt>
                <c:pt idx="24">
                  <c:v>13.3</c:v>
                </c:pt>
                <c:pt idx="25">
                  <c:v>14.22</c:v>
                </c:pt>
                <c:pt idx="26">
                  <c:v>14.82</c:v>
                </c:pt>
                <c:pt idx="27">
                  <c:v>15.44</c:v>
                </c:pt>
                <c:pt idx="29">
                  <c:v>15.42</c:v>
                </c:pt>
                <c:pt idx="30">
                  <c:v>12.55</c:v>
                </c:pt>
                <c:pt idx="31">
                  <c:v>12.93</c:v>
                </c:pt>
                <c:pt idx="32">
                  <c:v>12.7</c:v>
                </c:pt>
              </c:numCache>
            </c:numRef>
          </c:val>
          <c:smooth val="0"/>
          <c:extLst xmlns:c16r2="http://schemas.microsoft.com/office/drawing/2015/06/chart">
            <c:ext xmlns:c16="http://schemas.microsoft.com/office/drawing/2014/chart" uri="{C3380CC4-5D6E-409C-BE32-E72D297353CC}">
              <c16:uniqueId val="{00000007-4A3C-4CBB-8976-BF9F88DC15BB}"/>
            </c:ext>
          </c:extLst>
        </c:ser>
        <c:ser>
          <c:idx val="8"/>
          <c:order val="8"/>
          <c:tx>
            <c:strRef>
              <c:f>'Graph5_Top 1 %'!$J$3</c:f>
              <c:strCache>
                <c:ptCount val="1"/>
                <c:pt idx="0">
                  <c:v>États-Unis</c:v>
                </c:pt>
              </c:strCache>
            </c:strRef>
          </c:tx>
          <c:marker>
            <c:symbol val="none"/>
          </c:marker>
          <c:cat>
            <c:numRef>
              <c:f>'Graph5_Top 1 %'!$A$84:$A$118</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'Graph5_Top 1 %'!$J$84:$J$118</c:f>
              <c:numCache>
                <c:formatCode>General</c:formatCode>
                <c:ptCount val="35"/>
                <c:pt idx="0">
                  <c:v>8.18</c:v>
                </c:pt>
                <c:pt idx="1">
                  <c:v>8.0299999999999994</c:v>
                </c:pt>
                <c:pt idx="2">
                  <c:v>8.39</c:v>
                </c:pt>
                <c:pt idx="3">
                  <c:v>8.59</c:v>
                </c:pt>
                <c:pt idx="4">
                  <c:v>8.89</c:v>
                </c:pt>
                <c:pt idx="5">
                  <c:v>9.09</c:v>
                </c:pt>
                <c:pt idx="6">
                  <c:v>9.1300000000000008</c:v>
                </c:pt>
                <c:pt idx="7">
                  <c:v>10.75</c:v>
                </c:pt>
                <c:pt idx="8">
                  <c:v>13.17</c:v>
                </c:pt>
                <c:pt idx="9">
                  <c:v>12.61</c:v>
                </c:pt>
                <c:pt idx="10">
                  <c:v>12.98</c:v>
                </c:pt>
                <c:pt idx="11">
                  <c:v>12.17</c:v>
                </c:pt>
                <c:pt idx="12">
                  <c:v>13.48</c:v>
                </c:pt>
                <c:pt idx="13">
                  <c:v>12.82</c:v>
                </c:pt>
                <c:pt idx="14">
                  <c:v>12.85</c:v>
                </c:pt>
                <c:pt idx="15">
                  <c:v>13.53</c:v>
                </c:pt>
                <c:pt idx="16">
                  <c:v>14.11</c:v>
                </c:pt>
                <c:pt idx="17">
                  <c:v>14.77</c:v>
                </c:pt>
                <c:pt idx="18">
                  <c:v>15.29</c:v>
                </c:pt>
                <c:pt idx="19">
                  <c:v>15.87</c:v>
                </c:pt>
                <c:pt idx="20">
                  <c:v>16.489999999999998</c:v>
                </c:pt>
                <c:pt idx="21">
                  <c:v>15.37</c:v>
                </c:pt>
                <c:pt idx="22">
                  <c:v>14.99</c:v>
                </c:pt>
                <c:pt idx="23">
                  <c:v>15.21</c:v>
                </c:pt>
                <c:pt idx="24">
                  <c:v>16.34</c:v>
                </c:pt>
                <c:pt idx="25">
                  <c:v>17.68</c:v>
                </c:pt>
                <c:pt idx="26">
                  <c:v>18.059999999999999</c:v>
                </c:pt>
                <c:pt idx="27">
                  <c:v>18.329999999999998</c:v>
                </c:pt>
                <c:pt idx="28">
                  <c:v>17.89</c:v>
                </c:pt>
                <c:pt idx="29">
                  <c:v>16.68</c:v>
                </c:pt>
                <c:pt idx="30">
                  <c:v>17.45</c:v>
                </c:pt>
                <c:pt idx="31">
                  <c:v>17.47</c:v>
                </c:pt>
                <c:pt idx="32">
                  <c:v>18.88</c:v>
                </c:pt>
                <c:pt idx="33">
                  <c:v>17.54</c:v>
                </c:pt>
                <c:pt idx="34">
                  <c:v>17.850000000000001</c:v>
                </c:pt>
              </c:numCache>
            </c:numRef>
          </c:val>
          <c:smooth val="0"/>
          <c:extLst xmlns:c16r2="http://schemas.microsoft.com/office/drawing/2015/06/chart">
            <c:ext xmlns:c16="http://schemas.microsoft.com/office/drawing/2014/chart" uri="{C3380CC4-5D6E-409C-BE32-E72D297353CC}">
              <c16:uniqueId val="{00000008-4A3C-4CBB-8976-BF9F88DC15BB}"/>
            </c:ext>
          </c:extLst>
        </c:ser>
        <c:dLbls>
          <c:showLegendKey val="0"/>
          <c:showVal val="0"/>
          <c:showCatName val="0"/>
          <c:showSerName val="0"/>
          <c:showPercent val="0"/>
          <c:showBubbleSize val="0"/>
        </c:dLbls>
        <c:marker val="1"/>
        <c:smooth val="0"/>
        <c:axId val="101172352"/>
        <c:axId val="101173888"/>
      </c:lineChart>
      <c:catAx>
        <c:axId val="101172352"/>
        <c:scaling>
          <c:orientation val="minMax"/>
        </c:scaling>
        <c:delete val="0"/>
        <c:axPos val="b"/>
        <c:numFmt formatCode="General" sourceLinked="1"/>
        <c:majorTickMark val="out"/>
        <c:minorTickMark val="none"/>
        <c:tickLblPos val="nextTo"/>
        <c:crossAx val="101173888"/>
        <c:crosses val="autoZero"/>
        <c:auto val="1"/>
        <c:lblAlgn val="ctr"/>
        <c:lblOffset val="100"/>
        <c:noMultiLvlLbl val="0"/>
      </c:catAx>
      <c:valAx>
        <c:axId val="101173888"/>
        <c:scaling>
          <c:orientation val="minMax"/>
        </c:scaling>
        <c:delete val="0"/>
        <c:axPos val="l"/>
        <c:majorGridlines/>
        <c:numFmt formatCode="General" sourceLinked="1"/>
        <c:majorTickMark val="out"/>
        <c:minorTickMark val="none"/>
        <c:tickLblPos val="nextTo"/>
        <c:crossAx val="101172352"/>
        <c:crosses val="autoZero"/>
        <c:crossBetween val="between"/>
      </c:valAx>
    </c:plotArea>
    <c:legend>
      <c:legendPos val="r"/>
      <c:legendEntry>
        <c:idx val="1"/>
        <c:delete val="1"/>
      </c:legendEntry>
      <c:legendEntry>
        <c:idx val="7"/>
        <c:delete val="1"/>
      </c:legendEntry>
      <c:overlay val="0"/>
    </c:legend>
    <c:plotVisOnly val="1"/>
    <c:dispBlanksAs val="span"/>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525218348126338E-2"/>
          <c:y val="3.6010408468523228E-2"/>
          <c:w val="0.93679609298600819"/>
          <c:h val="0.8128468692214349"/>
        </c:manualLayout>
      </c:layout>
      <c:lineChart>
        <c:grouping val="standard"/>
        <c:varyColors val="0"/>
        <c:ser>
          <c:idx val="0"/>
          <c:order val="0"/>
          <c:tx>
            <c:strRef>
              <c:f>Graph7_Parts_Capital_Travail!$B$5</c:f>
              <c:strCache>
                <c:ptCount val="1"/>
                <c:pt idx="0">
                  <c:v>France</c:v>
                </c:pt>
              </c:strCache>
            </c:strRef>
          </c:tx>
          <c:spPr>
            <a:ln w="41275" cap="rnd">
              <a:solidFill>
                <a:schemeClr val="tx2"/>
              </a:solidFill>
              <a:round/>
            </a:ln>
            <a:effectLst/>
          </c:spPr>
          <c:marker>
            <c:symbol val="none"/>
          </c:marker>
          <c:cat>
            <c:numRef>
              <c:f>Graph7_Parts_Capital_Travail!$C$4:$AA$4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Graph7_Parts_Capital_Travail!$C$5:$AA$5</c:f>
              <c:numCache>
                <c:formatCode>#,##0.0</c:formatCode>
                <c:ptCount val="25"/>
                <c:pt idx="0">
                  <c:v>62.222809140000003</c:v>
                </c:pt>
                <c:pt idx="1">
                  <c:v>62.48565622000001</c:v>
                </c:pt>
                <c:pt idx="2">
                  <c:v>62.065587170000001</c:v>
                </c:pt>
                <c:pt idx="3">
                  <c:v>61.989611459999992</c:v>
                </c:pt>
                <c:pt idx="4">
                  <c:v>60.875324139999996</c:v>
                </c:pt>
                <c:pt idx="5">
                  <c:v>60.639297219999996</c:v>
                </c:pt>
                <c:pt idx="6">
                  <c:v>60.393602180000002</c:v>
                </c:pt>
                <c:pt idx="7">
                  <c:v>59.847544939999999</c:v>
                </c:pt>
                <c:pt idx="8">
                  <c:v>59.064325119999992</c:v>
                </c:pt>
                <c:pt idx="9">
                  <c:v>59.256169680000006</c:v>
                </c:pt>
                <c:pt idx="10">
                  <c:v>59.185812739999996</c:v>
                </c:pt>
                <c:pt idx="11">
                  <c:v>59.22490415</c:v>
                </c:pt>
                <c:pt idx="12">
                  <c:v>59.602052749999999</c:v>
                </c:pt>
                <c:pt idx="13">
                  <c:v>59.735768229999998</c:v>
                </c:pt>
                <c:pt idx="14">
                  <c:v>59.19381993999999</c:v>
                </c:pt>
                <c:pt idx="15">
                  <c:v>59.249430840000002</c:v>
                </c:pt>
                <c:pt idx="16">
                  <c:v>59.070821900000006</c:v>
                </c:pt>
                <c:pt idx="17">
                  <c:v>58.444955489999998</c:v>
                </c:pt>
                <c:pt idx="18">
                  <c:v>58.638441149999998</c:v>
                </c:pt>
                <c:pt idx="19">
                  <c:v>60.612983829999997</c:v>
                </c:pt>
                <c:pt idx="20">
                  <c:v>60.527543669999993</c:v>
                </c:pt>
                <c:pt idx="21">
                  <c:v>60.517814559999991</c:v>
                </c:pt>
                <c:pt idx="22">
                  <c:v>61.06949044000001</c:v>
                </c:pt>
                <c:pt idx="23">
                  <c:v>61.309318349999998</c:v>
                </c:pt>
                <c:pt idx="24">
                  <c:v>61.58193902</c:v>
                </c:pt>
              </c:numCache>
            </c:numRef>
          </c:val>
          <c:smooth val="0"/>
          <c:extLst xmlns:c16r2="http://schemas.microsoft.com/office/drawing/2015/06/chart">
            <c:ext xmlns:c16="http://schemas.microsoft.com/office/drawing/2014/chart" uri="{C3380CC4-5D6E-409C-BE32-E72D297353CC}">
              <c16:uniqueId val="{00000000-C498-4905-9B90-4C2377DE5FC5}"/>
            </c:ext>
          </c:extLst>
        </c:ser>
        <c:ser>
          <c:idx val="1"/>
          <c:order val="1"/>
          <c:tx>
            <c:strRef>
              <c:f>Graph7_Parts_Capital_Travail!$B$6</c:f>
              <c:strCache>
                <c:ptCount val="1"/>
                <c:pt idx="0">
                  <c:v>Allemagne</c:v>
                </c:pt>
              </c:strCache>
            </c:strRef>
          </c:tx>
          <c:spPr>
            <a:ln w="28575" cap="rnd">
              <a:solidFill>
                <a:schemeClr val="accent2"/>
              </a:solidFill>
              <a:prstDash val="lgDashDot"/>
              <a:round/>
            </a:ln>
            <a:effectLst/>
          </c:spPr>
          <c:marker>
            <c:symbol val="none"/>
          </c:marker>
          <c:cat>
            <c:numRef>
              <c:f>Graph7_Parts_Capital_Travail!$C$4:$AA$4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Graph7_Parts_Capital_Travail!$C$6:$AA$6</c:f>
              <c:numCache>
                <c:formatCode>#,##0.0</c:formatCode>
                <c:ptCount val="25"/>
                <c:pt idx="0">
                  <c:v>61.11812642000001</c:v>
                </c:pt>
                <c:pt idx="1">
                  <c:v>62.567665750000003</c:v>
                </c:pt>
                <c:pt idx="2">
                  <c:v>63.500224699999997</c:v>
                </c:pt>
                <c:pt idx="3">
                  <c:v>63.497077169999997</c:v>
                </c:pt>
                <c:pt idx="4">
                  <c:v>62.56616394000001</c:v>
                </c:pt>
                <c:pt idx="5">
                  <c:v>62.825597809999998</c:v>
                </c:pt>
                <c:pt idx="6">
                  <c:v>62.722680860000004</c:v>
                </c:pt>
                <c:pt idx="7">
                  <c:v>62.008035640000003</c:v>
                </c:pt>
                <c:pt idx="8">
                  <c:v>61.829854549999993</c:v>
                </c:pt>
                <c:pt idx="9">
                  <c:v>62.231639350000002</c:v>
                </c:pt>
                <c:pt idx="10">
                  <c:v>62.921502539999999</c:v>
                </c:pt>
                <c:pt idx="11">
                  <c:v>61.958944160000009</c:v>
                </c:pt>
                <c:pt idx="12">
                  <c:v>61.50886521000001</c:v>
                </c:pt>
                <c:pt idx="13">
                  <c:v>61.470428040000002</c:v>
                </c:pt>
                <c:pt idx="14">
                  <c:v>60.520756179999999</c:v>
                </c:pt>
                <c:pt idx="15">
                  <c:v>59.88692623</c:v>
                </c:pt>
                <c:pt idx="16">
                  <c:v>58.28256399</c:v>
                </c:pt>
                <c:pt idx="17">
                  <c:v>56.830373899999998</c:v>
                </c:pt>
                <c:pt idx="18">
                  <c:v>57.743843549999994</c:v>
                </c:pt>
                <c:pt idx="19">
                  <c:v>60.639894299999995</c:v>
                </c:pt>
                <c:pt idx="20">
                  <c:v>59.295372450000002</c:v>
                </c:pt>
                <c:pt idx="21">
                  <c:v>58.888750079999994</c:v>
                </c:pt>
                <c:pt idx="22">
                  <c:v>59.807463900000002</c:v>
                </c:pt>
                <c:pt idx="23">
                  <c:v>59.886937060000001</c:v>
                </c:pt>
                <c:pt idx="24">
                  <c:v>59.837989849999992</c:v>
                </c:pt>
              </c:numCache>
            </c:numRef>
          </c:val>
          <c:smooth val="0"/>
          <c:extLst xmlns:c16r2="http://schemas.microsoft.com/office/drawing/2015/06/chart">
            <c:ext xmlns:c16="http://schemas.microsoft.com/office/drawing/2014/chart" uri="{C3380CC4-5D6E-409C-BE32-E72D297353CC}">
              <c16:uniqueId val="{00000001-C498-4905-9B90-4C2377DE5FC5}"/>
            </c:ext>
          </c:extLst>
        </c:ser>
        <c:ser>
          <c:idx val="4"/>
          <c:order val="2"/>
          <c:tx>
            <c:strRef>
              <c:f>Graph7_Parts_Capital_Travail!$B$8</c:f>
              <c:strCache>
                <c:ptCount val="1"/>
                <c:pt idx="0">
                  <c:v>Espagne</c:v>
                </c:pt>
              </c:strCache>
            </c:strRef>
          </c:tx>
          <c:spPr>
            <a:ln w="28575" cap="rnd">
              <a:solidFill>
                <a:srgbClr val="C00000"/>
              </a:solidFill>
              <a:prstDash val="dash"/>
              <a:round/>
            </a:ln>
            <a:effectLst/>
          </c:spPr>
          <c:marker>
            <c:symbol val="none"/>
          </c:marker>
          <c:cat>
            <c:numRef>
              <c:f>Graph7_Parts_Capital_Travail!$C$4:$AA$4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Graph7_Parts_Capital_Travail!$C$8:$AA$8</c:f>
              <c:numCache>
                <c:formatCode>#,##0.0</c:formatCode>
                <c:ptCount val="25"/>
                <c:pt idx="0">
                  <c:v>64.190591850000004</c:v>
                </c:pt>
                <c:pt idx="1">
                  <c:v>65.228339610000006</c:v>
                </c:pt>
                <c:pt idx="2">
                  <c:v>66.320143590000001</c:v>
                </c:pt>
                <c:pt idx="3">
                  <c:v>66.779783780000002</c:v>
                </c:pt>
                <c:pt idx="4">
                  <c:v>64.72791703</c:v>
                </c:pt>
                <c:pt idx="5">
                  <c:v>62.259541429999999</c:v>
                </c:pt>
                <c:pt idx="6">
                  <c:v>61.639333710000002</c:v>
                </c:pt>
                <c:pt idx="7">
                  <c:v>61.417384819999995</c:v>
                </c:pt>
                <c:pt idx="8">
                  <c:v>60.988038619999998</c:v>
                </c:pt>
                <c:pt idx="9">
                  <c:v>60.539704319999998</c:v>
                </c:pt>
                <c:pt idx="10">
                  <c:v>60.034550090000003</c:v>
                </c:pt>
                <c:pt idx="11">
                  <c:v>59.433676970000008</c:v>
                </c:pt>
                <c:pt idx="12">
                  <c:v>58.784736629999998</c:v>
                </c:pt>
                <c:pt idx="13">
                  <c:v>58.256322939999997</c:v>
                </c:pt>
                <c:pt idx="14">
                  <c:v>57.659757349999992</c:v>
                </c:pt>
                <c:pt idx="15">
                  <c:v>57.263662069999995</c:v>
                </c:pt>
                <c:pt idx="16">
                  <c:v>56.923469520000005</c:v>
                </c:pt>
                <c:pt idx="17">
                  <c:v>57.399048149999999</c:v>
                </c:pt>
                <c:pt idx="18">
                  <c:v>59.496842439999995</c:v>
                </c:pt>
                <c:pt idx="19">
                  <c:v>60.274476470000003</c:v>
                </c:pt>
                <c:pt idx="20">
                  <c:v>59.212681229999994</c:v>
                </c:pt>
                <c:pt idx="21">
                  <c:v>58.544649360000001</c:v>
                </c:pt>
                <c:pt idx="22">
                  <c:v>56.743857759999997</c:v>
                </c:pt>
                <c:pt idx="23">
                  <c:v>56.178726970000007</c:v>
                </c:pt>
                <c:pt idx="24">
                  <c:v>56.210991119999996</c:v>
                </c:pt>
              </c:numCache>
            </c:numRef>
          </c:val>
          <c:smooth val="0"/>
          <c:extLst xmlns:c16r2="http://schemas.microsoft.com/office/drawing/2015/06/chart">
            <c:ext xmlns:c16="http://schemas.microsoft.com/office/drawing/2014/chart" uri="{C3380CC4-5D6E-409C-BE32-E72D297353CC}">
              <c16:uniqueId val="{00000004-C498-4905-9B90-4C2377DE5FC5}"/>
            </c:ext>
          </c:extLst>
        </c:ser>
        <c:ser>
          <c:idx val="3"/>
          <c:order val="3"/>
          <c:tx>
            <c:strRef>
              <c:f>Graph7_Parts_Capital_Travail!$B$9</c:f>
              <c:strCache>
                <c:ptCount val="1"/>
                <c:pt idx="0">
                  <c:v>Suède</c:v>
                </c:pt>
              </c:strCache>
            </c:strRef>
          </c:tx>
          <c:spPr>
            <a:ln w="28575" cap="rnd">
              <a:solidFill>
                <a:schemeClr val="accent4"/>
              </a:solidFill>
              <a:round/>
            </a:ln>
            <a:effectLst/>
          </c:spPr>
          <c:marker>
            <c:symbol val="none"/>
          </c:marker>
          <c:cat>
            <c:numRef>
              <c:f>Graph7_Parts_Capital_Travail!$C$4:$AA$4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Graph7_Parts_Capital_Travail!$C$9:$AA$9</c:f>
              <c:numCache>
                <c:formatCode>#,##0.0</c:formatCode>
                <c:ptCount val="25"/>
                <c:pt idx="0">
                  <c:v>53.586893889999999</c:v>
                </c:pt>
                <c:pt idx="1">
                  <c:v>52.582172579999998</c:v>
                </c:pt>
                <c:pt idx="2">
                  <c:v>52.065667480000002</c:v>
                </c:pt>
                <c:pt idx="3">
                  <c:v>50.349348260000006</c:v>
                </c:pt>
                <c:pt idx="4">
                  <c:v>49.68970616</c:v>
                </c:pt>
                <c:pt idx="5">
                  <c:v>47.855029309999999</c:v>
                </c:pt>
                <c:pt idx="6">
                  <c:v>49.38250695</c:v>
                </c:pt>
                <c:pt idx="7">
                  <c:v>49.455899129999999</c:v>
                </c:pt>
                <c:pt idx="8">
                  <c:v>47.096821970000001</c:v>
                </c:pt>
                <c:pt idx="9">
                  <c:v>47.329348590000002</c:v>
                </c:pt>
                <c:pt idx="10">
                  <c:v>48.60127627</c:v>
                </c:pt>
                <c:pt idx="11">
                  <c:v>49.648988039999999</c:v>
                </c:pt>
                <c:pt idx="12">
                  <c:v>49.46090006</c:v>
                </c:pt>
                <c:pt idx="13">
                  <c:v>49.059799720000001</c:v>
                </c:pt>
                <c:pt idx="14">
                  <c:v>48.440389969999998</c:v>
                </c:pt>
                <c:pt idx="15">
                  <c:v>48.4165493</c:v>
                </c:pt>
                <c:pt idx="16">
                  <c:v>47.532091309999998</c:v>
                </c:pt>
                <c:pt idx="17">
                  <c:v>48.13888918</c:v>
                </c:pt>
                <c:pt idx="18">
                  <c:v>48.865622510000001</c:v>
                </c:pt>
                <c:pt idx="19">
                  <c:v>50.445248030000002</c:v>
                </c:pt>
                <c:pt idx="20">
                  <c:v>48.563920590000002</c:v>
                </c:pt>
                <c:pt idx="21">
                  <c:v>49.263756110000003</c:v>
                </c:pt>
                <c:pt idx="22">
                  <c:v>50.734284160000001</c:v>
                </c:pt>
                <c:pt idx="23">
                  <c:v>50.759733350000005</c:v>
                </c:pt>
                <c:pt idx="24">
                  <c:v>50.834495310000008</c:v>
                </c:pt>
              </c:numCache>
            </c:numRef>
          </c:val>
          <c:smooth val="0"/>
          <c:extLst xmlns:c16r2="http://schemas.microsoft.com/office/drawing/2015/06/chart">
            <c:ext xmlns:c16="http://schemas.microsoft.com/office/drawing/2014/chart" uri="{C3380CC4-5D6E-409C-BE32-E72D297353CC}">
              <c16:uniqueId val="{00000004-7E9E-4C8E-816F-A36B038F26E2}"/>
            </c:ext>
          </c:extLst>
        </c:ser>
        <c:ser>
          <c:idx val="5"/>
          <c:order val="4"/>
          <c:tx>
            <c:strRef>
              <c:f>Graph7_Parts_Capital_Travail!$B$10</c:f>
              <c:strCache>
                <c:ptCount val="1"/>
                <c:pt idx="0">
                  <c:v>Royaume-Uni</c:v>
                </c:pt>
              </c:strCache>
            </c:strRef>
          </c:tx>
          <c:spPr>
            <a:ln w="28575" cap="rnd">
              <a:solidFill>
                <a:schemeClr val="accent6"/>
              </a:solidFill>
              <a:prstDash val="lgDash"/>
              <a:round/>
            </a:ln>
            <a:effectLst/>
          </c:spPr>
          <c:marker>
            <c:symbol val="none"/>
          </c:marker>
          <c:cat>
            <c:numRef>
              <c:f>Graph7_Parts_Capital_Travail!$C$4:$AA$4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Graph7_Parts_Capital_Travail!$C$10:$AA$10</c:f>
              <c:numCache>
                <c:formatCode>#,##0.0</c:formatCode>
                <c:ptCount val="25"/>
                <c:pt idx="0">
                  <c:v>60.595094829999994</c:v>
                </c:pt>
                <c:pt idx="1">
                  <c:v>61.003996680000007</c:v>
                </c:pt>
                <c:pt idx="2">
                  <c:v>60.739048640000007</c:v>
                </c:pt>
                <c:pt idx="3">
                  <c:v>59.36672446</c:v>
                </c:pt>
                <c:pt idx="4">
                  <c:v>58.611802910000002</c:v>
                </c:pt>
                <c:pt idx="5">
                  <c:v>58.542792720000001</c:v>
                </c:pt>
                <c:pt idx="6">
                  <c:v>57.150447229999997</c:v>
                </c:pt>
                <c:pt idx="7">
                  <c:v>57.42571444</c:v>
                </c:pt>
                <c:pt idx="8">
                  <c:v>58.722490360000002</c:v>
                </c:pt>
                <c:pt idx="9">
                  <c:v>59.806451940000002</c:v>
                </c:pt>
                <c:pt idx="10">
                  <c:v>60.126519369999997</c:v>
                </c:pt>
                <c:pt idx="11">
                  <c:v>61.690149630000001</c:v>
                </c:pt>
                <c:pt idx="12">
                  <c:v>60.714933549999998</c:v>
                </c:pt>
                <c:pt idx="13">
                  <c:v>60.256085920000004</c:v>
                </c:pt>
                <c:pt idx="14">
                  <c:v>60.379012939999996</c:v>
                </c:pt>
                <c:pt idx="15">
                  <c:v>59.813404570000003</c:v>
                </c:pt>
                <c:pt idx="16">
                  <c:v>60.373544500000001</c:v>
                </c:pt>
                <c:pt idx="17">
                  <c:v>60.688247869999998</c:v>
                </c:pt>
                <c:pt idx="18">
                  <c:v>60.283050090000003</c:v>
                </c:pt>
                <c:pt idx="19">
                  <c:v>61.84105718</c:v>
                </c:pt>
                <c:pt idx="20">
                  <c:v>61.023435820000003</c:v>
                </c:pt>
                <c:pt idx="21">
                  <c:v>59.59023891999999</c:v>
                </c:pt>
                <c:pt idx="22">
                  <c:v>59.891434320000002</c:v>
                </c:pt>
                <c:pt idx="23">
                  <c:v>59.658811020000002</c:v>
                </c:pt>
                <c:pt idx="24">
                  <c:v>59.141054560000008</c:v>
                </c:pt>
              </c:numCache>
            </c:numRef>
          </c:val>
          <c:smooth val="0"/>
          <c:extLst xmlns:c16r2="http://schemas.microsoft.com/office/drawing/2015/06/chart">
            <c:ext xmlns:c16="http://schemas.microsoft.com/office/drawing/2014/chart" uri="{C3380CC4-5D6E-409C-BE32-E72D297353CC}">
              <c16:uniqueId val="{00000005-7E9E-4C8E-816F-A36B038F26E2}"/>
            </c:ext>
          </c:extLst>
        </c:ser>
        <c:ser>
          <c:idx val="6"/>
          <c:order val="5"/>
          <c:tx>
            <c:strRef>
              <c:f>Graph7_Parts_Capital_Travail!$B$11</c:f>
              <c:strCache>
                <c:ptCount val="1"/>
                <c:pt idx="0">
                  <c:v>Etats-Unis</c:v>
                </c:pt>
              </c:strCache>
            </c:strRef>
          </c:tx>
          <c:spPr>
            <a:ln w="28575" cap="rnd">
              <a:solidFill>
                <a:schemeClr val="accent4">
                  <a:lumMod val="75000"/>
                </a:schemeClr>
              </a:solidFill>
              <a:prstDash val="sysDash"/>
              <a:round/>
            </a:ln>
            <a:effectLst/>
          </c:spPr>
          <c:marker>
            <c:symbol val="none"/>
          </c:marker>
          <c:cat>
            <c:numRef>
              <c:f>Graph7_Parts_Capital_Travail!$C$4:$AA$4</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Graph7_Parts_Capital_Travail!$C$11:$AA$11</c:f>
              <c:numCache>
                <c:formatCode>#,##0.0</c:formatCode>
                <c:ptCount val="25"/>
                <c:pt idx="0">
                  <c:v>62.342328089999995</c:v>
                </c:pt>
                <c:pt idx="1">
                  <c:v>62.815120690000001</c:v>
                </c:pt>
                <c:pt idx="2">
                  <c:v>62.789072640000001</c:v>
                </c:pt>
                <c:pt idx="3">
                  <c:v>62.500365840000008</c:v>
                </c:pt>
                <c:pt idx="4">
                  <c:v>62.00289712</c:v>
                </c:pt>
                <c:pt idx="5">
                  <c:v>61.838086480000001</c:v>
                </c:pt>
                <c:pt idx="6">
                  <c:v>61.533771000000002</c:v>
                </c:pt>
                <c:pt idx="7">
                  <c:v>61.668041679999995</c:v>
                </c:pt>
                <c:pt idx="8">
                  <c:v>62.613733819999993</c:v>
                </c:pt>
                <c:pt idx="9">
                  <c:v>62.747812059999994</c:v>
                </c:pt>
                <c:pt idx="10">
                  <c:v>63.604557100000001</c:v>
                </c:pt>
                <c:pt idx="11">
                  <c:v>63.593384529999994</c:v>
                </c:pt>
                <c:pt idx="12">
                  <c:v>62.292732250000007</c:v>
                </c:pt>
                <c:pt idx="13">
                  <c:v>61.581449109999994</c:v>
                </c:pt>
                <c:pt idx="14">
                  <c:v>61.137404500000002</c:v>
                </c:pt>
                <c:pt idx="15">
                  <c:v>60.314146700000002</c:v>
                </c:pt>
                <c:pt idx="16">
                  <c:v>60.276331589999998</c:v>
                </c:pt>
                <c:pt idx="17">
                  <c:v>60.554285319999998</c:v>
                </c:pt>
                <c:pt idx="18">
                  <c:v>60.894312210000002</c:v>
                </c:pt>
                <c:pt idx="19">
                  <c:v>59.725443730000002</c:v>
                </c:pt>
                <c:pt idx="20">
                  <c:v>58.898561670000007</c:v>
                </c:pt>
                <c:pt idx="21">
                  <c:v>58.92877584</c:v>
                </c:pt>
                <c:pt idx="22">
                  <c:v>58.75355514999999</c:v>
                </c:pt>
                <c:pt idx="23">
                  <c:v>57.939809140000001</c:v>
                </c:pt>
                <c:pt idx="24">
                  <c:v>57.049882379999993</c:v>
                </c:pt>
              </c:numCache>
            </c:numRef>
          </c:val>
          <c:smooth val="0"/>
          <c:extLst xmlns:c16r2="http://schemas.microsoft.com/office/drawing/2015/06/chart">
            <c:ext xmlns:c16="http://schemas.microsoft.com/office/drawing/2014/chart" uri="{C3380CC4-5D6E-409C-BE32-E72D297353CC}">
              <c16:uniqueId val="{00000006-7E9E-4C8E-816F-A36B038F26E2}"/>
            </c:ext>
          </c:extLst>
        </c:ser>
        <c:dLbls>
          <c:showLegendKey val="0"/>
          <c:showVal val="0"/>
          <c:showCatName val="0"/>
          <c:showSerName val="0"/>
          <c:showPercent val="0"/>
          <c:showBubbleSize val="0"/>
        </c:dLbls>
        <c:marker val="1"/>
        <c:smooth val="0"/>
        <c:axId val="101267712"/>
        <c:axId val="101273600"/>
        <c:extLst xmlns:c16r2="http://schemas.microsoft.com/office/drawing/2015/06/chart">
          <c:ext xmlns:c15="http://schemas.microsoft.com/office/drawing/2012/chart" uri="{02D57815-91ED-43cb-92C2-25804820EDAC}">
            <c15:filteredLineSeries>
              <c15:ser>
                <c:idx val="2"/>
                <c:order val="2"/>
                <c:tx>
                  <c:strRef>
                    <c:extLst>
                      <c:ext uri="{02D57815-91ED-43cb-92C2-25804820EDAC}">
                        <c15:formulaRef>
                          <c15:sqref>Graph7_Parts_Capital_Travail!$B$7</c15:sqref>
                        </c15:formulaRef>
                      </c:ext>
                    </c:extLst>
                    <c:strCache>
                      <c:ptCount val="1"/>
                      <c:pt idx="0">
                        <c:v>Italie</c:v>
                      </c:pt>
                    </c:strCache>
                  </c:strRef>
                </c:tx>
                <c:spPr>
                  <a:ln w="28575" cap="rnd">
                    <a:solidFill>
                      <a:schemeClr val="accent6">
                        <a:lumMod val="50000"/>
                      </a:schemeClr>
                    </a:solidFill>
                    <a:round/>
                  </a:ln>
                  <a:effectLst/>
                </c:spPr>
                <c:marker>
                  <c:symbol val="none"/>
                </c:marker>
                <c:cat>
                  <c:numRef>
                    <c:extLst>
                      <c:ext uri="{02D57815-91ED-43cb-92C2-25804820EDAC}">
                        <c15:formulaRef>
                          <c15:sqref>Graph7_Parts_Capital_Travail!$C$4:$AA$4</c15:sqref>
                        </c15:formulaRef>
                      </c:ext>
                    </c:extLst>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extLst>
                      <c:ext uri="{02D57815-91ED-43cb-92C2-25804820EDAC}">
                        <c15:formulaRef>
                          <c15:sqref>Graph7_Parts_Capital_Travail!$C$7:$AA$7</c15:sqref>
                        </c15:formulaRef>
                      </c:ext>
                    </c:extLst>
                    <c:numCache>
                      <c:formatCode>#\ ##0.0</c:formatCode>
                      <c:ptCount val="25"/>
                      <c:pt idx="0">
                        <c:v>64.760591570000003</c:v>
                      </c:pt>
                      <c:pt idx="1">
                        <c:v>64.82291884</c:v>
                      </c:pt>
                      <c:pt idx="2">
                        <c:v>65.006985470000004</c:v>
                      </c:pt>
                      <c:pt idx="3">
                        <c:v>63.576201389999994</c:v>
                      </c:pt>
                      <c:pt idx="4">
                        <c:v>61.261390979999994</c:v>
                      </c:pt>
                      <c:pt idx="5">
                        <c:v>59.028966130000008</c:v>
                      </c:pt>
                      <c:pt idx="6">
                        <c:v>59.533295379999998</c:v>
                      </c:pt>
                      <c:pt idx="7">
                        <c:v>59.499560429999995</c:v>
                      </c:pt>
                      <c:pt idx="8">
                        <c:v>57.055486119999998</c:v>
                      </c:pt>
                      <c:pt idx="9">
                        <c:v>57.015497589999995</c:v>
                      </c:pt>
                      <c:pt idx="10">
                        <c:v>55.678518529999998</c:v>
                      </c:pt>
                      <c:pt idx="11">
                        <c:v>55.821235770000001</c:v>
                      </c:pt>
                      <c:pt idx="12">
                        <c:v>56.21238907</c:v>
                      </c:pt>
                      <c:pt idx="13">
                        <c:v>57.129488070000001</c:v>
                      </c:pt>
                      <c:pt idx="14">
                        <c:v>56.912182749999992</c:v>
                      </c:pt>
                      <c:pt idx="15">
                        <c:v>57.350752829999998</c:v>
                      </c:pt>
                      <c:pt idx="16">
                        <c:v>57.342710230000002</c:v>
                      </c:pt>
                      <c:pt idx="17">
                        <c:v>57.262434929999998</c:v>
                      </c:pt>
                      <c:pt idx="18">
                        <c:v>57.795722019999992</c:v>
                      </c:pt>
                      <c:pt idx="19">
                        <c:v>59.574127310000002</c:v>
                      </c:pt>
                      <c:pt idx="20">
                        <c:v>59.413315009999998</c:v>
                      </c:pt>
                      <c:pt idx="21">
                        <c:v>58.849884890000006</c:v>
                      </c:pt>
                      <c:pt idx="22">
                        <c:v>58.840240860000002</c:v>
                      </c:pt>
                      <c:pt idx="23">
                        <c:v>58.451453430000001</c:v>
                      </c:pt>
                      <c:pt idx="24">
                        <c:v>58.661978789999999</c:v>
                      </c:pt>
                    </c:numCache>
                  </c:numRef>
                </c:val>
                <c:smooth val="0"/>
                <c:extLst>
                  <c:ext xmlns:c16="http://schemas.microsoft.com/office/drawing/2014/chart" uri="{C3380CC4-5D6E-409C-BE32-E72D297353CC}">
                    <c16:uniqueId val="{00000002-C498-4905-9B90-4C2377DE5FC5}"/>
                  </c:ext>
                </c:extLst>
              </c15:ser>
            </c15:filteredLineSeries>
          </c:ext>
        </c:extLst>
      </c:lineChart>
      <c:catAx>
        <c:axId val="10126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273600"/>
        <c:crosses val="autoZero"/>
        <c:auto val="1"/>
        <c:lblAlgn val="ctr"/>
        <c:lblOffset val="100"/>
        <c:noMultiLvlLbl val="0"/>
      </c:catAx>
      <c:valAx>
        <c:axId val="101273600"/>
        <c:scaling>
          <c:orientation val="minMax"/>
          <c:min val="55"/>
        </c:scaling>
        <c:delete val="0"/>
        <c:axPos val="l"/>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a:solidFill>
              <a:schemeClr val="accent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01267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1"/>
          <c:tx>
            <c:strRef>
              <c:f>Graph8_Ineg_Patrimoine!$D$3</c:f>
              <c:strCache>
                <c:ptCount val="1"/>
                <c:pt idx="0">
                  <c:v>Top 10 %</c:v>
                </c:pt>
              </c:strCache>
            </c:strRef>
          </c:tx>
          <c:invertIfNegative val="0"/>
          <c:cat>
            <c:strRef>
              <c:f>Graph8_Ineg_Patrimoine!$A$4:$A$12</c:f>
              <c:strCache>
                <c:ptCount val="9"/>
                <c:pt idx="0">
                  <c:v>États-Unis</c:v>
                </c:pt>
                <c:pt idx="1">
                  <c:v>Pays-Bas</c:v>
                </c:pt>
                <c:pt idx="2">
                  <c:v>Allemagne</c:v>
                </c:pt>
                <c:pt idx="3">
                  <c:v>OCDE-18</c:v>
                </c:pt>
                <c:pt idx="4">
                  <c:v>France</c:v>
                </c:pt>
                <c:pt idx="5">
                  <c:v>Royaume-Uni*</c:v>
                </c:pt>
                <c:pt idx="6">
                  <c:v>Finlande</c:v>
                </c:pt>
                <c:pt idx="7">
                  <c:v>Italie</c:v>
                </c:pt>
                <c:pt idx="8">
                  <c:v>Espagne</c:v>
                </c:pt>
              </c:strCache>
            </c:strRef>
          </c:cat>
          <c:val>
            <c:numRef>
              <c:f>Graph8_Ineg_Patrimoine!$D$4:$D$12</c:f>
              <c:numCache>
                <c:formatCode>General</c:formatCode>
                <c:ptCount val="9"/>
                <c:pt idx="0">
                  <c:v>76.363680000000002</c:v>
                </c:pt>
                <c:pt idx="1">
                  <c:v>59.578310000000002</c:v>
                </c:pt>
                <c:pt idx="2">
                  <c:v>59.192439999999998</c:v>
                </c:pt>
                <c:pt idx="3">
                  <c:v>50.430995555555548</c:v>
                </c:pt>
                <c:pt idx="4">
                  <c:v>49.962310000000002</c:v>
                </c:pt>
                <c:pt idx="5">
                  <c:v>46.555390000000003</c:v>
                </c:pt>
                <c:pt idx="6">
                  <c:v>45.026980000000002</c:v>
                </c:pt>
                <c:pt idx="7">
                  <c:v>44.833159999999999</c:v>
                </c:pt>
                <c:pt idx="8">
                  <c:v>43.476329999999997</c:v>
                </c:pt>
              </c:numCache>
            </c:numRef>
          </c:val>
          <c:extLst xmlns:c16r2="http://schemas.microsoft.com/office/drawing/2015/06/chart">
            <c:ext xmlns:c16="http://schemas.microsoft.com/office/drawing/2014/chart" uri="{C3380CC4-5D6E-409C-BE32-E72D297353CC}">
              <c16:uniqueId val="{00000000-10EC-4F53-8FB9-8D37F6702308}"/>
            </c:ext>
          </c:extLst>
        </c:ser>
        <c:dLbls>
          <c:showLegendKey val="0"/>
          <c:showVal val="0"/>
          <c:showCatName val="0"/>
          <c:showSerName val="0"/>
          <c:showPercent val="0"/>
          <c:showBubbleSize val="0"/>
        </c:dLbls>
        <c:gapWidth val="150"/>
        <c:axId val="106663296"/>
        <c:axId val="106673280"/>
      </c:barChart>
      <c:lineChart>
        <c:grouping val="standard"/>
        <c:varyColors val="0"/>
        <c:ser>
          <c:idx val="0"/>
          <c:order val="0"/>
          <c:tx>
            <c:strRef>
              <c:f>Graph8_Ineg_Patrimoine!$B$3</c:f>
              <c:strCache>
                <c:ptCount val="1"/>
                <c:pt idx="0">
                  <c:v>Top 1 %</c:v>
                </c:pt>
              </c:strCache>
            </c:strRef>
          </c:tx>
          <c:spPr>
            <a:ln>
              <a:noFill/>
            </a:ln>
          </c:spPr>
          <c:cat>
            <c:strRef>
              <c:f>Graph8_Ineg_Patrimoine!$A$4:$A$12</c:f>
              <c:strCache>
                <c:ptCount val="9"/>
                <c:pt idx="0">
                  <c:v>États-Unis</c:v>
                </c:pt>
                <c:pt idx="1">
                  <c:v>Pays-Bas</c:v>
                </c:pt>
                <c:pt idx="2">
                  <c:v>Allemagne</c:v>
                </c:pt>
                <c:pt idx="3">
                  <c:v>OCDE-18</c:v>
                </c:pt>
                <c:pt idx="4">
                  <c:v>France</c:v>
                </c:pt>
                <c:pt idx="5">
                  <c:v>Royaume-Uni*</c:v>
                </c:pt>
                <c:pt idx="6">
                  <c:v>Finlande</c:v>
                </c:pt>
                <c:pt idx="7">
                  <c:v>Italie</c:v>
                </c:pt>
                <c:pt idx="8">
                  <c:v>Espagne</c:v>
                </c:pt>
              </c:strCache>
            </c:strRef>
          </c:cat>
          <c:val>
            <c:numRef>
              <c:f>Graph8_Ineg_Patrimoine!$B$4:$B$12</c:f>
              <c:numCache>
                <c:formatCode>General</c:formatCode>
                <c:ptCount val="9"/>
                <c:pt idx="0">
                  <c:v>36.604170000000003</c:v>
                </c:pt>
                <c:pt idx="1">
                  <c:v>23.867470000000001</c:v>
                </c:pt>
                <c:pt idx="2">
                  <c:v>24.531600000000001</c:v>
                </c:pt>
                <c:pt idx="3">
                  <c:v>18.041228833333335</c:v>
                </c:pt>
                <c:pt idx="4">
                  <c:v>17.972079999999998</c:v>
                </c:pt>
                <c:pt idx="5">
                  <c:v>17.453340000000001</c:v>
                </c:pt>
                <c:pt idx="6">
                  <c:v>12.404500000000001</c:v>
                </c:pt>
                <c:pt idx="7">
                  <c:v>14.303559999999999</c:v>
                </c:pt>
                <c:pt idx="8">
                  <c:v>15.16168</c:v>
                </c:pt>
              </c:numCache>
            </c:numRef>
          </c:val>
          <c:smooth val="0"/>
          <c:extLst xmlns:c16r2="http://schemas.microsoft.com/office/drawing/2015/06/chart">
            <c:ext xmlns:c16="http://schemas.microsoft.com/office/drawing/2014/chart" uri="{C3380CC4-5D6E-409C-BE32-E72D297353CC}">
              <c16:uniqueId val="{00000001-10EC-4F53-8FB9-8D37F6702308}"/>
            </c:ext>
          </c:extLst>
        </c:ser>
        <c:ser>
          <c:idx val="1"/>
          <c:order val="2"/>
          <c:tx>
            <c:strRef>
              <c:f>Graph8_Ineg_Patrimoine!$C$3</c:f>
              <c:strCache>
                <c:ptCount val="1"/>
                <c:pt idx="0">
                  <c:v>Top 5 %</c:v>
                </c:pt>
              </c:strCache>
            </c:strRef>
          </c:tx>
          <c:spPr>
            <a:ln>
              <a:noFill/>
            </a:ln>
          </c:spPr>
          <c:cat>
            <c:strRef>
              <c:f>Graph8_Ineg_Patrimoine!$A$4:$A$12</c:f>
              <c:strCache>
                <c:ptCount val="9"/>
                <c:pt idx="0">
                  <c:v>États-Unis</c:v>
                </c:pt>
                <c:pt idx="1">
                  <c:v>Pays-Bas</c:v>
                </c:pt>
                <c:pt idx="2">
                  <c:v>Allemagne</c:v>
                </c:pt>
                <c:pt idx="3">
                  <c:v>OCDE-18</c:v>
                </c:pt>
                <c:pt idx="4">
                  <c:v>France</c:v>
                </c:pt>
                <c:pt idx="5">
                  <c:v>Royaume-Uni*</c:v>
                </c:pt>
                <c:pt idx="6">
                  <c:v>Finlande</c:v>
                </c:pt>
                <c:pt idx="7">
                  <c:v>Italie</c:v>
                </c:pt>
                <c:pt idx="8">
                  <c:v>Espagne</c:v>
                </c:pt>
              </c:strCache>
            </c:strRef>
          </c:cat>
          <c:val>
            <c:numRef>
              <c:f>Graph8_Ineg_Patrimoine!$C$4:$C$12</c:f>
              <c:numCache>
                <c:formatCode>General</c:formatCode>
                <c:ptCount val="9"/>
                <c:pt idx="0">
                  <c:v>63.262439999999998</c:v>
                </c:pt>
                <c:pt idx="1">
                  <c:v>45.753010000000003</c:v>
                </c:pt>
                <c:pt idx="2">
                  <c:v>45.680210000000002</c:v>
                </c:pt>
                <c:pt idx="3">
                  <c:v>37.466212222222225</c:v>
                </c:pt>
                <c:pt idx="4">
                  <c:v>36.551819999999999</c:v>
                </c:pt>
                <c:pt idx="5">
                  <c:v>34.174880000000002</c:v>
                </c:pt>
                <c:pt idx="6">
                  <c:v>30.619509999999998</c:v>
                </c:pt>
                <c:pt idx="7">
                  <c:v>32.059989999999999</c:v>
                </c:pt>
                <c:pt idx="8">
                  <c:v>31.045819999999999</c:v>
                </c:pt>
              </c:numCache>
            </c:numRef>
          </c:val>
          <c:smooth val="0"/>
          <c:extLst xmlns:c16r2="http://schemas.microsoft.com/office/drawing/2015/06/chart">
            <c:ext xmlns:c16="http://schemas.microsoft.com/office/drawing/2014/chart" uri="{C3380CC4-5D6E-409C-BE32-E72D297353CC}">
              <c16:uniqueId val="{00000002-10EC-4F53-8FB9-8D37F6702308}"/>
            </c:ext>
          </c:extLst>
        </c:ser>
        <c:dLbls>
          <c:showLegendKey val="0"/>
          <c:showVal val="0"/>
          <c:showCatName val="0"/>
          <c:showSerName val="0"/>
          <c:showPercent val="0"/>
          <c:showBubbleSize val="0"/>
        </c:dLbls>
        <c:marker val="1"/>
        <c:smooth val="0"/>
        <c:axId val="106663296"/>
        <c:axId val="106673280"/>
      </c:lineChart>
      <c:catAx>
        <c:axId val="106663296"/>
        <c:scaling>
          <c:orientation val="minMax"/>
        </c:scaling>
        <c:delete val="0"/>
        <c:axPos val="b"/>
        <c:numFmt formatCode="General" sourceLinked="0"/>
        <c:majorTickMark val="out"/>
        <c:minorTickMark val="none"/>
        <c:tickLblPos val="nextTo"/>
        <c:crossAx val="106673280"/>
        <c:crosses val="autoZero"/>
        <c:auto val="1"/>
        <c:lblAlgn val="ctr"/>
        <c:lblOffset val="100"/>
        <c:noMultiLvlLbl val="0"/>
      </c:catAx>
      <c:valAx>
        <c:axId val="106673280"/>
        <c:scaling>
          <c:orientation val="minMax"/>
        </c:scaling>
        <c:delete val="0"/>
        <c:axPos val="l"/>
        <c:majorGridlines/>
        <c:title>
          <c:tx>
            <c:rich>
              <a:bodyPr rot="-5400000" vert="horz"/>
              <a:lstStyle/>
              <a:p>
                <a:pPr>
                  <a:defRPr/>
                </a:pPr>
                <a:r>
                  <a:rPr lang="fr-FR"/>
                  <a:t>En</a:t>
                </a:r>
                <a:r>
                  <a:rPr lang="fr-FR" baseline="0"/>
                  <a:t> %</a:t>
                </a:r>
                <a:endParaRPr lang="fr-FR"/>
              </a:p>
            </c:rich>
          </c:tx>
          <c:overlay val="0"/>
        </c:title>
        <c:numFmt formatCode="General" sourceLinked="1"/>
        <c:majorTickMark val="out"/>
        <c:minorTickMark val="none"/>
        <c:tickLblPos val="nextTo"/>
        <c:crossAx val="10666329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'Graph9_Contribution evol gini'!$C$3</c:f>
              <c:strCache>
                <c:ptCount val="1"/>
                <c:pt idx="0">
                  <c:v>Contribution à la variation du Gini</c:v>
                </c:pt>
              </c:strCache>
            </c:strRef>
          </c:tx>
          <c:invertIfNegative val="0"/>
          <c:cat>
            <c:strRef>
              <c:f>'Graph9_Contribution evol gini'!$B$4:$B$8</c:f>
              <c:strCache>
                <c:ptCount val="5"/>
                <c:pt idx="0">
                  <c:v>Revenus d'activité</c:v>
                </c:pt>
                <c:pt idx="1">
                  <c:v>Revenus de remplacement</c:v>
                </c:pt>
                <c:pt idx="2">
                  <c:v>Prestations sociales</c:v>
                </c:pt>
                <c:pt idx="3">
                  <c:v>Impôts directs</c:v>
                </c:pt>
                <c:pt idx="4">
                  <c:v>Revenus du patrimoine</c:v>
                </c:pt>
              </c:strCache>
            </c:strRef>
          </c:cat>
          <c:val>
            <c:numRef>
              <c:f>'Graph9_Contribution evol gini'!$C$4:$C$8</c:f>
              <c:numCache>
                <c:formatCode>0.0</c:formatCode>
                <c:ptCount val="5"/>
                <c:pt idx="0">
                  <c:v>5.6790468755245556</c:v>
                </c:pt>
                <c:pt idx="1">
                  <c:v>2.5345567922863239</c:v>
                </c:pt>
                <c:pt idx="2">
                  <c:v>-0.37408303658851333</c:v>
                </c:pt>
                <c:pt idx="3">
                  <c:v>-10.086235349059793</c:v>
                </c:pt>
                <c:pt idx="4">
                  <c:v>10.840426127913643</c:v>
                </c:pt>
              </c:numCache>
            </c:numRef>
          </c:val>
          <c:extLst xmlns:c16r2="http://schemas.microsoft.com/office/drawing/2015/06/chart">
            <c:ext xmlns:c16="http://schemas.microsoft.com/office/drawing/2014/chart" uri="{C3380CC4-5D6E-409C-BE32-E72D297353CC}">
              <c16:uniqueId val="{00000000-80F3-4FAD-AF56-6CCD6051D822}"/>
            </c:ext>
          </c:extLst>
        </c:ser>
        <c:dLbls>
          <c:showLegendKey val="0"/>
          <c:showVal val="0"/>
          <c:showCatName val="0"/>
          <c:showSerName val="0"/>
          <c:showPercent val="0"/>
          <c:showBubbleSize val="0"/>
        </c:dLbls>
        <c:gapWidth val="150"/>
        <c:axId val="106840448"/>
        <c:axId val="106841984"/>
      </c:barChart>
      <c:lineChart>
        <c:grouping val="standard"/>
        <c:varyColors val="0"/>
        <c:ser>
          <c:idx val="1"/>
          <c:order val="1"/>
          <c:tx>
            <c:strRef>
              <c:f>'Graph9_Contribution evol gini'!$D$3</c:f>
              <c:strCache>
                <c:ptCount val="1"/>
                <c:pt idx="0">
                  <c:v>Variation du Gini (ech. droite)</c:v>
                </c:pt>
              </c:strCache>
            </c:strRef>
          </c:tx>
          <c:marker>
            <c:symbol val="none"/>
          </c:marker>
          <c:cat>
            <c:strRef>
              <c:f>'Graph9_Contribution evol gini'!$B$4:$B$8</c:f>
              <c:strCache>
                <c:ptCount val="5"/>
                <c:pt idx="0">
                  <c:v>Revenus d'activité</c:v>
                </c:pt>
                <c:pt idx="1">
                  <c:v>Revenus de remplacement</c:v>
                </c:pt>
                <c:pt idx="2">
                  <c:v>Prestations sociales</c:v>
                </c:pt>
                <c:pt idx="3">
                  <c:v>Impôts directs</c:v>
                </c:pt>
                <c:pt idx="4">
                  <c:v>Revenus du patrimoine</c:v>
                </c:pt>
              </c:strCache>
            </c:strRef>
          </c:cat>
          <c:val>
            <c:numRef>
              <c:f>'Graph9_Contribution evol gini'!$D$4:$D$8</c:f>
              <c:numCache>
                <c:formatCode>0.0</c:formatCode>
                <c:ptCount val="5"/>
                <c:pt idx="0">
                  <c:v>8.5937214334330427</c:v>
                </c:pt>
                <c:pt idx="1">
                  <c:v>8.5937214334330427</c:v>
                </c:pt>
                <c:pt idx="2">
                  <c:v>8.5937214334330427</c:v>
                </c:pt>
                <c:pt idx="3">
                  <c:v>8.5937214334330427</c:v>
                </c:pt>
                <c:pt idx="4">
                  <c:v>8.5937214334330427</c:v>
                </c:pt>
              </c:numCache>
            </c:numRef>
          </c:val>
          <c:smooth val="0"/>
          <c:extLst xmlns:c16r2="http://schemas.microsoft.com/office/drawing/2015/06/chart">
            <c:ext xmlns:c16="http://schemas.microsoft.com/office/drawing/2014/chart" uri="{C3380CC4-5D6E-409C-BE32-E72D297353CC}">
              <c16:uniqueId val="{00000001-80F3-4FAD-AF56-6CCD6051D822}"/>
            </c:ext>
          </c:extLst>
        </c:ser>
        <c:dLbls>
          <c:showLegendKey val="0"/>
          <c:showVal val="0"/>
          <c:showCatName val="0"/>
          <c:showSerName val="0"/>
          <c:showPercent val="0"/>
          <c:showBubbleSize val="0"/>
        </c:dLbls>
        <c:marker val="1"/>
        <c:smooth val="0"/>
        <c:axId val="106858368"/>
        <c:axId val="106856448"/>
      </c:lineChart>
      <c:catAx>
        <c:axId val="106840448"/>
        <c:scaling>
          <c:orientation val="minMax"/>
        </c:scaling>
        <c:delete val="0"/>
        <c:axPos val="b"/>
        <c:numFmt formatCode="General" sourceLinked="0"/>
        <c:majorTickMark val="none"/>
        <c:minorTickMark val="none"/>
        <c:tickLblPos val="low"/>
        <c:crossAx val="106841984"/>
        <c:crosses val="autoZero"/>
        <c:auto val="1"/>
        <c:lblAlgn val="ctr"/>
        <c:lblOffset val="100"/>
        <c:noMultiLvlLbl val="0"/>
      </c:catAx>
      <c:valAx>
        <c:axId val="106841984"/>
        <c:scaling>
          <c:orientation val="minMax"/>
        </c:scaling>
        <c:delete val="0"/>
        <c:axPos val="l"/>
        <c:majorGridlines/>
        <c:title>
          <c:tx>
            <c:rich>
              <a:bodyPr rot="-5400000" vert="horz"/>
              <a:lstStyle/>
              <a:p>
                <a:pPr>
                  <a:defRPr/>
                </a:pPr>
                <a:r>
                  <a:rPr lang="fr-FR"/>
                  <a:t>En point de pourcentage</a:t>
                </a:r>
              </a:p>
            </c:rich>
          </c:tx>
          <c:overlay val="0"/>
        </c:title>
        <c:numFmt formatCode="#,##0" sourceLinked="0"/>
        <c:majorTickMark val="out"/>
        <c:minorTickMark val="none"/>
        <c:tickLblPos val="nextTo"/>
        <c:crossAx val="106840448"/>
        <c:crosses val="autoZero"/>
        <c:crossBetween val="between"/>
      </c:valAx>
      <c:valAx>
        <c:axId val="106856448"/>
        <c:scaling>
          <c:orientation val="minMax"/>
          <c:max val="15"/>
          <c:min val="-15"/>
        </c:scaling>
        <c:delete val="0"/>
        <c:axPos val="r"/>
        <c:title>
          <c:tx>
            <c:rich>
              <a:bodyPr rot="-5400000" vert="horz"/>
              <a:lstStyle/>
              <a:p>
                <a:pPr>
                  <a:defRPr/>
                </a:pPr>
                <a:r>
                  <a:rPr lang="fr-FR"/>
                  <a:t>En %</a:t>
                </a:r>
              </a:p>
            </c:rich>
          </c:tx>
          <c:overlay val="0"/>
        </c:title>
        <c:numFmt formatCode="#,##0" sourceLinked="0"/>
        <c:majorTickMark val="out"/>
        <c:minorTickMark val="none"/>
        <c:tickLblPos val="nextTo"/>
        <c:crossAx val="106858368"/>
        <c:crosses val="max"/>
        <c:crossBetween val="between"/>
      </c:valAx>
      <c:catAx>
        <c:axId val="106858368"/>
        <c:scaling>
          <c:orientation val="minMax"/>
        </c:scaling>
        <c:delete val="1"/>
        <c:axPos val="b"/>
        <c:numFmt formatCode="General" sourceLinked="1"/>
        <c:majorTickMark val="out"/>
        <c:minorTickMark val="none"/>
        <c:tickLblPos val="nextTo"/>
        <c:crossAx val="106856448"/>
        <c:crosses val="autoZero"/>
        <c:auto val="1"/>
        <c:lblAlgn val="ctr"/>
        <c:lblOffset val="100"/>
        <c:noMultiLvlLbl val="0"/>
      </c:cat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plotArea>
      <cx:plotAreaRegion>
        <cx:series layoutId="waterfall" uniqueId="{238A0EEF-E402-488F-BE6B-8F2A6AF9A02E}">
          <cx:dataPt idx="1">
            <cx:spPr>
              <a:solidFill>
                <a:srgbClr val="C00000"/>
              </a:solidFill>
            </cx:spPr>
          </cx:dataPt>
          <cx:dataPt idx="2">
            <cx:spPr>
              <a:solidFill>
                <a:srgbClr val="E7E6E6">
                  <a:lumMod val="75000"/>
                </a:srgbClr>
              </a:solidFill>
            </cx:spPr>
          </cx:dataPt>
          <cx:dataPt idx="3">
            <cx:spPr>
              <a:solidFill>
                <a:srgbClr val="70AD47">
                  <a:lumMod val="75000"/>
                </a:srgbClr>
              </a:solidFill>
            </cx:spPr>
          </cx:dataPt>
          <cx:dataPt idx="5">
            <cx:spPr>
              <a:solidFill>
                <a:srgbClr val="5B9BD5">
                  <a:lumMod val="75000"/>
                </a:srgbClr>
              </a:solidFill>
            </cx:spPr>
          </cx:dataPt>
          <cx:dataLabels pos="outEnd">
            <cx:txPr>
              <a:bodyPr spcFirstLastPara="1" vertOverflow="ellipsis" wrap="square" lIns="0" tIns="0" rIns="0" bIns="0" anchor="ctr" anchorCtr="1"/>
              <a:lstStyle/>
              <a:p>
                <a:pPr>
                  <a:defRPr lang="fr-FR" sz="1050" b="0" i="0" u="none" strike="noStrike" baseline="0">
                    <a:solidFill>
                      <a:sysClr val="windowText" lastClr="000000">
                        <a:lumMod val="65000"/>
                        <a:lumOff val="35000"/>
                      </a:sysClr>
                    </a:solidFill>
                    <a:latin typeface="Calibri" panose="020F0502020204030204"/>
                  </a:defRPr>
                </a:pPr>
                <a:endParaRPr lang="fr-FR" sz="1050" b="0"/>
              </a:p>
            </cx:txPr>
            <cx:visibility seriesName="0" categoryName="0" value="1"/>
            <cx:dataLabel idx="0">
              <cx:txPr>
                <a:bodyPr spcFirstLastPara="1" vertOverflow="ellipsis" wrap="square" lIns="0" tIns="0" rIns="0" bIns="0" anchor="ctr" anchorCtr="1"/>
                <a:lstStyle/>
                <a:p>
                  <a:pPr>
                    <a:defRPr b="1"/>
                  </a:pPr>
                  <a:r>
                    <a:rPr lang="fr-FR" sz="1050" b="1"/>
                    <a:t>1,30%</a:t>
                  </a:r>
                </a:p>
              </cx:txPr>
            </cx:dataLabel>
            <cx:dataLabel idx="4">
              <cx:txPr>
                <a:bodyPr spcFirstLastPara="1" vertOverflow="ellipsis" wrap="square" lIns="0" tIns="0" rIns="0" bIns="0" anchor="ctr" anchorCtr="1"/>
                <a:lstStyle/>
                <a:p>
                  <a:pPr>
                    <a:defRPr/>
                  </a:pPr>
                  <a:r>
                    <a:rPr lang="fr-FR" sz="1000" b="0"/>
                    <a:t>0,03%</a:t>
                  </a:r>
                </a:p>
              </cx:txPr>
            </cx:dataLabel>
            <cx:dataLabel idx="5">
              <cx:txPr>
                <a:bodyPr spcFirstLastPara="1" vertOverflow="ellipsis" wrap="square" lIns="0" tIns="0" rIns="0" bIns="0" anchor="ctr" anchorCtr="1"/>
                <a:lstStyle/>
                <a:p>
                  <a:pPr>
                    <a:defRPr b="1"/>
                  </a:pPr>
                  <a:r>
                    <a:rPr lang="fr-FR" sz="1050" b="1"/>
                    <a:t>2,08%</a:t>
                  </a:r>
                </a:p>
              </cx:txPr>
            </cx:dataLabel>
          </cx:dataLabels>
          <cx:dataId val="0"/>
          <cx:layoutPr>
            <cx:visibility connectorLines="1"/>
            <cx:subtotals>
              <cx:idx val="5"/>
            </cx:subtotals>
          </cx:layoutPr>
        </cx:series>
      </cx:plotAreaRegion>
      <cx:axis id="0">
        <cx:catScaling gapWidth="0.5"/>
        <cx:tickLabels/>
        <cx:txPr>
          <a:bodyPr spcFirstLastPara="1" vertOverflow="ellipsis" wrap="square" lIns="0" tIns="0" rIns="0" bIns="0" anchor="ctr" anchorCtr="1"/>
          <a:lstStyle/>
          <a:p>
            <a:pPr>
              <a:defRPr sz="1000"/>
            </a:pPr>
            <a:endParaRPr lang="fr-FR" sz="1000"/>
          </a:p>
        </cx:txPr>
      </cx:axis>
      <cx:axis id="1">
        <cx:valScaling/>
        <cx:title>
          <cx:tx>
            <cx:rich>
              <a:bodyPr spcFirstLastPara="1" vertOverflow="ellipsis" wrap="square" lIns="0" tIns="0" rIns="0" bIns="0" anchor="ctr" anchorCtr="1"/>
              <a:lstStyle/>
              <a:p>
                <a:pPr algn="ctr">
                  <a:defRPr/>
                </a:pPr>
                <a:r>
                  <a:rPr lang="fr-FR" sz="1000"/>
                  <a:t>Taux de croissance annuel moyen sur la période </a:t>
                </a:r>
              </a:p>
              <a:p>
                <a:pPr algn="ctr">
                  <a:defRPr/>
                </a:pPr>
                <a:r>
                  <a:rPr lang="fr-FR" sz="1000"/>
                  <a:t>2017-2027</a:t>
                </a:r>
              </a:p>
            </cx:rich>
          </cx:tx>
        </cx:title>
        <cx:majorGridlines/>
        <cx:tickLabels/>
        <cx:numFmt formatCode="0,0%" sourceLinked="0"/>
        <cx:txPr>
          <a:bodyPr spcFirstLastPara="1" vertOverflow="ellipsis" wrap="square" lIns="0" tIns="0" rIns="0" bIns="0" anchor="ctr" anchorCtr="1"/>
          <a:lstStyle/>
          <a:p>
            <a:pPr>
              <a:defRPr sz="1000"/>
            </a:pPr>
            <a:endParaRPr lang="fr-FR" sz="1000"/>
          </a:p>
        </cx:txPr>
      </cx:axis>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_xlchart.v2.2</cx:f>
      </cx:strDim>
      <cx:numDim type="val">
        <cx:f>_xlchart.v2.3</cx:f>
      </cx:numDim>
    </cx:data>
  </cx:chartData>
  <cx:chart>
    <cx:plotArea>
      <cx:plotAreaRegion>
        <cx:series layoutId="waterfall" uniqueId="{238A0EEF-E402-488F-BE6B-8F2A6AF9A02E}">
          <cx:dataPt idx="1">
            <cx:spPr>
              <a:solidFill>
                <a:srgbClr val="C00000"/>
              </a:solidFill>
            </cx:spPr>
          </cx:dataPt>
          <cx:dataPt idx="2">
            <cx:spPr>
              <a:solidFill>
                <a:srgbClr val="E7E6E6">
                  <a:lumMod val="75000"/>
                </a:srgbClr>
              </a:solidFill>
            </cx:spPr>
          </cx:dataPt>
          <cx:dataPt idx="3">
            <cx:spPr>
              <a:solidFill>
                <a:srgbClr val="70AD47">
                  <a:lumMod val="75000"/>
                </a:srgbClr>
              </a:solidFill>
            </cx:spPr>
          </cx:dataPt>
          <cx:dataPt idx="5">
            <cx:spPr>
              <a:solidFill>
                <a:srgbClr val="5B9BD5">
                  <a:lumMod val="75000"/>
                </a:srgbClr>
              </a:solidFill>
            </cx:spPr>
          </cx:dataPt>
          <cx:dataLabels pos="outEnd">
            <cx:txPr>
              <a:bodyPr spcFirstLastPara="1" vertOverflow="ellipsis" wrap="square" lIns="0" tIns="0" rIns="0" bIns="0" anchor="ctr" anchorCtr="1"/>
              <a:lstStyle/>
              <a:p>
                <a:pPr>
                  <a:defRPr lang="fr-FR" sz="1050" b="0" i="0" u="none" strike="noStrike" baseline="0">
                    <a:solidFill>
                      <a:sysClr val="windowText" lastClr="000000">
                        <a:lumMod val="65000"/>
                        <a:lumOff val="35000"/>
                      </a:sysClr>
                    </a:solidFill>
                    <a:latin typeface="Calibri" panose="020F0502020204030204"/>
                  </a:defRPr>
                </a:pPr>
                <a:endParaRPr lang="fr-FR" sz="1050" b="0"/>
              </a:p>
            </cx:txPr>
            <cx:visibility seriesName="0" categoryName="0" value="1"/>
            <cx:dataLabel idx="0">
              <cx:txPr>
                <a:bodyPr spcFirstLastPara="1" vertOverflow="ellipsis" wrap="square" lIns="0" tIns="0" rIns="0" bIns="0" anchor="ctr" anchorCtr="1"/>
                <a:lstStyle/>
                <a:p>
                  <a:pPr>
                    <a:defRPr b="1"/>
                  </a:pPr>
                  <a:r>
                    <a:rPr lang="fr-FR" sz="1050" b="1"/>
                    <a:t>1,30%</a:t>
                  </a:r>
                </a:p>
              </cx:txPr>
            </cx:dataLabel>
            <cx:dataLabel idx="4">
              <cx:txPr>
                <a:bodyPr spcFirstLastPara="1" vertOverflow="ellipsis" wrap="square" lIns="0" tIns="0" rIns="0" bIns="0" anchor="ctr" anchorCtr="1"/>
                <a:lstStyle/>
                <a:p>
                  <a:pPr>
                    <a:defRPr/>
                  </a:pPr>
                  <a:r>
                    <a:rPr lang="fr-FR" sz="1000" b="0"/>
                    <a:t>0,03%</a:t>
                  </a:r>
                </a:p>
              </cx:txPr>
            </cx:dataLabel>
            <cx:dataLabel idx="5">
              <cx:txPr>
                <a:bodyPr spcFirstLastPara="1" vertOverflow="ellipsis" wrap="square" lIns="0" tIns="0" rIns="0" bIns="0" anchor="ctr" anchorCtr="1"/>
                <a:lstStyle/>
                <a:p>
                  <a:pPr>
                    <a:defRPr b="1"/>
                  </a:pPr>
                  <a:r>
                    <a:rPr lang="fr-FR" sz="1050" b="1"/>
                    <a:t>2,08%</a:t>
                  </a:r>
                </a:p>
              </cx:txPr>
            </cx:dataLabel>
          </cx:dataLabels>
          <cx:dataId val="0"/>
          <cx:layoutPr>
            <cx:visibility connectorLines="1"/>
            <cx:subtotals>
              <cx:idx val="5"/>
            </cx:subtotals>
          </cx:layoutPr>
        </cx:series>
      </cx:plotAreaRegion>
      <cx:axis id="0">
        <cx:catScaling gapWidth="0.5"/>
        <cx:tickLabels/>
        <cx:txPr>
          <a:bodyPr spcFirstLastPara="1" vertOverflow="ellipsis" wrap="square" lIns="0" tIns="0" rIns="0" bIns="0" anchor="ctr" anchorCtr="1"/>
          <a:lstStyle/>
          <a:p>
            <a:pPr>
              <a:defRPr sz="1000"/>
            </a:pPr>
            <a:endParaRPr lang="fr-FR" sz="1000"/>
          </a:p>
        </cx:txPr>
      </cx:axis>
      <cx:axis id="1">
        <cx:valScaling/>
        <cx:title>
          <cx:tx>
            <cx:rich>
              <a:bodyPr spcFirstLastPara="1" vertOverflow="ellipsis" wrap="square" lIns="0" tIns="0" rIns="0" bIns="0" anchor="ctr" anchorCtr="1"/>
              <a:lstStyle/>
              <a:p>
                <a:pPr algn="ctr">
                  <a:defRPr/>
                </a:pPr>
                <a:r>
                  <a:rPr lang="fr-FR" sz="1000"/>
                  <a:t>Taux de croissance annuel moyen sur la période </a:t>
                </a:r>
              </a:p>
              <a:p>
                <a:pPr algn="ctr">
                  <a:defRPr/>
                </a:pPr>
                <a:r>
                  <a:rPr lang="fr-FR" sz="1000"/>
                  <a:t>2017-2027</a:t>
                </a:r>
              </a:p>
            </cx:rich>
          </cx:tx>
        </cx:title>
        <cx:majorGridlines/>
        <cx:tickLabels/>
        <cx:numFmt formatCode="0,0%" sourceLinked="0"/>
        <cx:txPr>
          <a:bodyPr spcFirstLastPara="1" vertOverflow="ellipsis" wrap="square" lIns="0" tIns="0" rIns="0" bIns="0" anchor="ctr" anchorCtr="1"/>
          <a:lstStyle/>
          <a:p>
            <a:pPr>
              <a:defRPr sz="1000"/>
            </a:pPr>
            <a:endParaRPr lang="fr-FR" sz="1000"/>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4</xdr:col>
      <xdr:colOff>15240</xdr:colOff>
      <xdr:row>1</xdr:row>
      <xdr:rowOff>7620</xdr:rowOff>
    </xdr:from>
    <xdr:to>
      <xdr:col>10</xdr:col>
      <xdr:colOff>13954</xdr:colOff>
      <xdr:row>21</xdr:row>
      <xdr:rowOff>11086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15240</xdr:colOff>
      <xdr:row>22</xdr:row>
      <xdr:rowOff>22860</xdr:rowOff>
    </xdr:from>
    <xdr:to>
      <xdr:col>10</xdr:col>
      <xdr:colOff>25630</xdr:colOff>
      <xdr:row>42</xdr:row>
      <xdr:rowOff>94906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533400</xdr:colOff>
      <xdr:row>2</xdr:row>
      <xdr:rowOff>15240</xdr:rowOff>
    </xdr:from>
    <xdr:to>
      <xdr:col>11</xdr:col>
      <xdr:colOff>502920</xdr:colOff>
      <xdr:row>20</xdr:row>
      <xdr:rowOff>67628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426720</xdr:colOff>
      <xdr:row>10</xdr:row>
      <xdr:rowOff>45720</xdr:rowOff>
    </xdr:from>
    <xdr:to>
      <xdr:col>7</xdr:col>
      <xdr:colOff>243840</xdr:colOff>
      <xdr:row>26</xdr:row>
      <xdr:rowOff>106680</xdr:rowOff>
    </xdr:to>
    <xdr:graphicFrame macro="">
      <xdr:nvGraphicFramePr>
        <xdr:cNvPr id="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1047327</xdr:colOff>
      <xdr:row>10</xdr:row>
      <xdr:rowOff>110913</xdr:rowOff>
    </xdr:from>
    <xdr:to>
      <xdr:col>7</xdr:col>
      <xdr:colOff>430107</xdr:colOff>
      <xdr:row>32</xdr:row>
      <xdr:rowOff>57572</xdr:rowOff>
    </xdr:to>
    <mc:AlternateContent xmlns:mc="http://schemas.openxmlformats.org/markup-compatibility/2006">
      <mc:Choice xmlns="" xmlns:cx1="http://schemas.microsoft.com/office/drawing/2015/9/8/chartex" Requires="cx1">
        <xdr:graphicFrame macro="">
          <xdr:nvGraphicFramePr>
            <xdr:cNvPr id="2" name="Graphique 1"/>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2" name="Rectangle 1"/>
            <xdr:cNvSpPr>
              <a:spLocks noTextEdit="1"/>
            </xdr:cNvSpPr>
          </xdr:nvSpPr>
          <xdr:spPr>
            <a:xfrm>
              <a:off x="1047327" y="1962573"/>
              <a:ext cx="7711440" cy="3977639"/>
            </a:xfrm>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0</xdr:col>
      <xdr:colOff>1047327</xdr:colOff>
      <xdr:row>10</xdr:row>
      <xdr:rowOff>80433</xdr:rowOff>
    </xdr:from>
    <xdr:to>
      <xdr:col>7</xdr:col>
      <xdr:colOff>430107</xdr:colOff>
      <xdr:row>32</xdr:row>
      <xdr:rowOff>27092</xdr:rowOff>
    </xdr:to>
    <mc:AlternateContent xmlns:mc="http://schemas.openxmlformats.org/markup-compatibility/2006">
      <mc:Choice xmlns="" xmlns:cx1="http://schemas.microsoft.com/office/drawing/2015/9/8/chartex" Requires="cx1">
        <xdr:graphicFrame macro="">
          <xdr:nvGraphicFramePr>
            <xdr:cNvPr id="3" name="Graphique 2"/>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3" name="Rectangle 2"/>
            <xdr:cNvSpPr>
              <a:spLocks noTextEdit="1"/>
            </xdr:cNvSpPr>
          </xdr:nvSpPr>
          <xdr:spPr>
            <a:xfrm>
              <a:off x="1047327" y="1932093"/>
              <a:ext cx="7711440" cy="3977639"/>
            </a:xfrm>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7</xdr:row>
      <xdr:rowOff>38100</xdr:rowOff>
    </xdr:from>
    <xdr:to>
      <xdr:col>7</xdr:col>
      <xdr:colOff>565785</xdr:colOff>
      <xdr:row>24</xdr:row>
      <xdr:rowOff>112395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388620</xdr:colOff>
      <xdr:row>7</xdr:row>
      <xdr:rowOff>91440</xdr:rowOff>
    </xdr:from>
    <xdr:to>
      <xdr:col>8</xdr:col>
      <xdr:colOff>205740</xdr:colOff>
      <xdr:row>23</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8964</xdr:colOff>
      <xdr:row>2</xdr:row>
      <xdr:rowOff>152399</xdr:rowOff>
    </xdr:from>
    <xdr:to>
      <xdr:col>14</xdr:col>
      <xdr:colOff>80681</xdr:colOff>
      <xdr:row>25</xdr:row>
      <xdr:rowOff>53790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18803</xdr:colOff>
      <xdr:row>2</xdr:row>
      <xdr:rowOff>3648</xdr:rowOff>
    </xdr:from>
    <xdr:to>
      <xdr:col>21</xdr:col>
      <xdr:colOff>566058</xdr:colOff>
      <xdr:row>22</xdr:row>
      <xdr:rowOff>103661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187457</xdr:colOff>
      <xdr:row>14</xdr:row>
      <xdr:rowOff>137031</xdr:rowOff>
    </xdr:from>
    <xdr:to>
      <xdr:col>15</xdr:col>
      <xdr:colOff>344180</xdr:colOff>
      <xdr:row>37</xdr:row>
      <xdr:rowOff>31535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785530</xdr:colOff>
      <xdr:row>1</xdr:row>
      <xdr:rowOff>174529</xdr:rowOff>
    </xdr:from>
    <xdr:to>
      <xdr:col>13</xdr:col>
      <xdr:colOff>8965</xdr:colOff>
      <xdr:row>20</xdr:row>
      <xdr:rowOff>8964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784859</xdr:colOff>
      <xdr:row>9</xdr:row>
      <xdr:rowOff>119062</xdr:rowOff>
    </xdr:from>
    <xdr:to>
      <xdr:col>7</xdr:col>
      <xdr:colOff>135254</xdr:colOff>
      <xdr:row>28</xdr:row>
      <xdr:rowOff>158115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533400</xdr:colOff>
      <xdr:row>17</xdr:row>
      <xdr:rowOff>60960</xdr:rowOff>
    </xdr:from>
    <xdr:to>
      <xdr:col>10</xdr:col>
      <xdr:colOff>541020</xdr:colOff>
      <xdr:row>34</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odel_Croissance_France\Data\PIB_Tete\amecoSerieCurr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ecoCurrent"/>
      <sheetName val="AmecoCurrent (2)"/>
      <sheetName val="Feuil3"/>
      <sheetName val="Feuil4"/>
      <sheetName val="Feuil1"/>
    </sheetNames>
    <sheetDataSet>
      <sheetData sheetId="0" refreshError="1"/>
      <sheetData sheetId="1" refreshError="1"/>
      <sheetData sheetId="2">
        <row r="2">
          <cell r="B2">
            <v>2015</v>
          </cell>
          <cell r="C2">
            <v>2000</v>
          </cell>
          <cell r="D2" t="str">
            <v>United-States</v>
          </cell>
        </row>
        <row r="3">
          <cell r="A3" t="str">
            <v>Greece</v>
          </cell>
          <cell r="B3">
            <v>48.564440157357055</v>
          </cell>
          <cell r="C3">
            <v>52.953315738892258</v>
          </cell>
          <cell r="D3">
            <v>100</v>
          </cell>
        </row>
        <row r="4">
          <cell r="A4" t="str">
            <v>Portugal</v>
          </cell>
          <cell r="B4">
            <v>53.093866925723376</v>
          </cell>
          <cell r="C4">
            <v>49.004679455556236</v>
          </cell>
          <cell r="D4">
            <v>100</v>
          </cell>
        </row>
        <row r="5">
          <cell r="A5" t="str">
            <v>Spain</v>
          </cell>
          <cell r="B5">
            <v>62.924751432741608</v>
          </cell>
          <cell r="C5">
            <v>59.617439417847542</v>
          </cell>
          <cell r="D5">
            <v>100</v>
          </cell>
        </row>
        <row r="6">
          <cell r="A6" t="str">
            <v>Italy</v>
          </cell>
          <cell r="B6">
            <v>64.696403717324742</v>
          </cell>
          <cell r="C6">
            <v>73.14775632952697</v>
          </cell>
          <cell r="D6">
            <v>100</v>
          </cell>
        </row>
        <row r="7">
          <cell r="A7" t="str">
            <v>Japan</v>
          </cell>
          <cell r="B7">
            <v>66.668221827879648</v>
          </cell>
          <cell r="C7">
            <v>71.173864828299344</v>
          </cell>
          <cell r="D7">
            <v>100</v>
          </cell>
        </row>
        <row r="8">
          <cell r="A8" t="str">
            <v>European Union</v>
          </cell>
          <cell r="B8">
            <v>68.024148732776496</v>
          </cell>
          <cell r="C8">
            <v>62.031529044575088</v>
          </cell>
          <cell r="D8">
            <v>100</v>
          </cell>
        </row>
        <row r="9">
          <cell r="A9" t="str">
            <v>France</v>
          </cell>
          <cell r="B9">
            <v>71.748365126907075</v>
          </cell>
          <cell r="C9">
            <v>71.360575326214033</v>
          </cell>
          <cell r="D9">
            <v>100</v>
          </cell>
        </row>
        <row r="10">
          <cell r="A10" t="str">
            <v>Euro area</v>
          </cell>
          <cell r="B10">
            <v>73.217826694571158</v>
          </cell>
          <cell r="C10">
            <v>70.908842107325682</v>
          </cell>
          <cell r="D10">
            <v>100</v>
          </cell>
        </row>
        <row r="11">
          <cell r="A11" t="str">
            <v>Finland</v>
          </cell>
          <cell r="B11">
            <v>73.856713761211083</v>
          </cell>
          <cell r="C11">
            <v>72.669034152409239</v>
          </cell>
          <cell r="D11">
            <v>100</v>
          </cell>
        </row>
        <row r="12">
          <cell r="A12" t="str">
            <v>United Kingdom</v>
          </cell>
          <cell r="B12">
            <v>73.972900881681682</v>
          </cell>
          <cell r="C12">
            <v>75.354909541165597</v>
          </cell>
          <cell r="D12">
            <v>100</v>
          </cell>
        </row>
        <row r="13">
          <cell r="A13" t="str">
            <v>Belgium</v>
          </cell>
          <cell r="B13">
            <v>79.871895765990715</v>
          </cell>
          <cell r="C13">
            <v>77.685314435584729</v>
          </cell>
          <cell r="D13">
            <v>100</v>
          </cell>
        </row>
        <row r="14">
          <cell r="A14" t="str">
            <v>Denmark</v>
          </cell>
          <cell r="B14">
            <v>83.705170800514097</v>
          </cell>
          <cell r="C14">
            <v>81.184619327696836</v>
          </cell>
          <cell r="D14">
            <v>100</v>
          </cell>
        </row>
        <row r="15">
          <cell r="A15" t="str">
            <v>Sweden</v>
          </cell>
          <cell r="B15">
            <v>84.490985077793994</v>
          </cell>
          <cell r="C15">
            <v>80.661147308831119</v>
          </cell>
          <cell r="D15">
            <v>100</v>
          </cell>
        </row>
        <row r="16">
          <cell r="A16" t="str">
            <v>Germany</v>
          </cell>
          <cell r="B16">
            <v>84.826284150688963</v>
          </cell>
          <cell r="C16">
            <v>73.798778038572721</v>
          </cell>
          <cell r="D16">
            <v>100</v>
          </cell>
        </row>
        <row r="17">
          <cell r="A17" t="str">
            <v>Austria</v>
          </cell>
          <cell r="B17">
            <v>86.34881855507841</v>
          </cell>
          <cell r="C17">
            <v>81.182249103027985</v>
          </cell>
          <cell r="D17">
            <v>100</v>
          </cell>
        </row>
        <row r="18">
          <cell r="A18" t="str">
            <v>Netherlands</v>
          </cell>
          <cell r="B18">
            <v>88.770607168882691</v>
          </cell>
          <cell r="C18">
            <v>86.587783482820768</v>
          </cell>
          <cell r="D18">
            <v>100</v>
          </cell>
        </row>
      </sheetData>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zoomScale="55" zoomScaleNormal="55" workbookViewId="0">
      <selection activeCell="R22" sqref="R22"/>
    </sheetView>
  </sheetViews>
  <sheetFormatPr baseColWidth="10" defaultRowHeight="14.4" x14ac:dyDescent="0.3"/>
  <sheetData>
    <row r="2" spans="1:3" x14ac:dyDescent="0.3">
      <c r="A2" s="86" t="s">
        <v>104</v>
      </c>
    </row>
    <row r="3" spans="1:3" x14ac:dyDescent="0.3">
      <c r="A3" s="87"/>
      <c r="B3" s="87" t="s">
        <v>58</v>
      </c>
      <c r="C3" s="87" t="s">
        <v>105</v>
      </c>
    </row>
    <row r="4" spans="1:3" x14ac:dyDescent="0.3">
      <c r="A4" s="87" t="s">
        <v>106</v>
      </c>
      <c r="B4" s="88">
        <v>0.58904471917458856</v>
      </c>
      <c r="C4" s="88">
        <v>0.18220161578158511</v>
      </c>
    </row>
    <row r="5" spans="1:3" x14ac:dyDescent="0.3">
      <c r="A5" s="87" t="s">
        <v>10</v>
      </c>
      <c r="B5" s="88">
        <v>0.27733337566557342</v>
      </c>
      <c r="C5" s="88">
        <v>0.21529304926983162</v>
      </c>
    </row>
    <row r="6" spans="1:3" x14ac:dyDescent="0.3">
      <c r="A6" s="87" t="s">
        <v>11</v>
      </c>
      <c r="B6" s="88">
        <v>0.34761981012881765</v>
      </c>
      <c r="C6" s="88">
        <v>0.24887687693534172</v>
      </c>
    </row>
    <row r="7" spans="1:3" x14ac:dyDescent="0.3">
      <c r="A7" s="87" t="s">
        <v>4</v>
      </c>
      <c r="B7" s="88">
        <v>0.43258360863668877</v>
      </c>
      <c r="C7" s="88">
        <v>0.31790298814706924</v>
      </c>
    </row>
    <row r="8" spans="1:3" x14ac:dyDescent="0.3">
      <c r="A8" s="87" t="s">
        <v>73</v>
      </c>
      <c r="B8" s="88">
        <v>0.52733873011937804</v>
      </c>
      <c r="C8" s="88">
        <v>0.67811389933223543</v>
      </c>
    </row>
    <row r="9" spans="1:3" x14ac:dyDescent="0.3">
      <c r="A9" s="87" t="s">
        <v>107</v>
      </c>
      <c r="B9" s="88">
        <v>0.44404125775390946</v>
      </c>
      <c r="C9" s="88">
        <v>0.74325269908016789</v>
      </c>
    </row>
    <row r="12" spans="1:3" x14ac:dyDescent="0.3">
      <c r="A12" s="86" t="s">
        <v>104</v>
      </c>
    </row>
    <row r="13" spans="1:3" x14ac:dyDescent="0.3">
      <c r="A13" s="87"/>
      <c r="B13" s="87" t="s">
        <v>58</v>
      </c>
      <c r="C13" s="87" t="s">
        <v>105</v>
      </c>
    </row>
    <row r="14" spans="1:3" x14ac:dyDescent="0.3">
      <c r="A14" s="87" t="s">
        <v>106</v>
      </c>
      <c r="B14" s="88">
        <v>0.29808968336708941</v>
      </c>
      <c r="C14" s="88">
        <v>3.5448815558423351E-2</v>
      </c>
    </row>
    <row r="15" spans="1:3" x14ac:dyDescent="0.3">
      <c r="A15" s="87" t="s">
        <v>10</v>
      </c>
      <c r="B15" s="88">
        <v>9.4924555165073435E-2</v>
      </c>
      <c r="C15" s="88">
        <v>5.68629128018917E-2</v>
      </c>
    </row>
    <row r="16" spans="1:3" x14ac:dyDescent="0.3">
      <c r="A16" s="87" t="s">
        <v>4</v>
      </c>
      <c r="B16" s="88">
        <v>0.1259367601340895</v>
      </c>
      <c r="C16" s="88">
        <v>0.10954361546661057</v>
      </c>
    </row>
    <row r="17" spans="1:3" x14ac:dyDescent="0.3">
      <c r="A17" s="87" t="s">
        <v>11</v>
      </c>
      <c r="B17" s="88">
        <v>8.5405338067631814E-2</v>
      </c>
      <c r="C17" s="88">
        <v>0.15762539435496953</v>
      </c>
    </row>
    <row r="18" spans="1:3" x14ac:dyDescent="0.3">
      <c r="A18" s="87" t="s">
        <v>73</v>
      </c>
      <c r="B18" s="88">
        <v>0.2440095884587862</v>
      </c>
      <c r="C18" s="88">
        <v>0.29185983212990163</v>
      </c>
    </row>
    <row r="19" spans="1:3" x14ac:dyDescent="0.3">
      <c r="A19" s="87" t="s">
        <v>107</v>
      </c>
      <c r="B19" s="88">
        <v>0.12504096829783373</v>
      </c>
      <c r="C19" s="88">
        <v>0.30002034461698418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M25" sqref="M25"/>
    </sheetView>
  </sheetViews>
  <sheetFormatPr baseColWidth="10" defaultRowHeight="14.4" x14ac:dyDescent="0.3"/>
  <sheetData>
    <row r="1" spans="1:4" s="16" customFormat="1" x14ac:dyDescent="0.3">
      <c r="A1" s="15" t="s">
        <v>65</v>
      </c>
    </row>
    <row r="2" spans="1:4" ht="15" thickBot="1" x14ac:dyDescent="0.35"/>
    <row r="3" spans="1:4" ht="31.2" thickTop="1" x14ac:dyDescent="0.3">
      <c r="A3" s="5"/>
      <c r="B3" s="6" t="s">
        <v>1</v>
      </c>
      <c r="C3" s="6" t="s">
        <v>2</v>
      </c>
      <c r="D3" s="6" t="s">
        <v>3</v>
      </c>
    </row>
    <row r="4" spans="1:4" x14ac:dyDescent="0.3">
      <c r="A4" s="2" t="s">
        <v>4</v>
      </c>
      <c r="B4" s="8">
        <v>124.82420244994465</v>
      </c>
      <c r="C4" s="8">
        <v>115.04713426128866</v>
      </c>
      <c r="D4" s="8">
        <v>150.87330536980224</v>
      </c>
    </row>
    <row r="5" spans="1:4" x14ac:dyDescent="0.3">
      <c r="A5" s="2" t="s">
        <v>5</v>
      </c>
      <c r="B5" s="8">
        <v>128.71010278846464</v>
      </c>
      <c r="C5" s="8">
        <v>111.49757363923067</v>
      </c>
      <c r="D5" s="8">
        <v>166.33559675346288</v>
      </c>
    </row>
    <row r="6" spans="1:4" x14ac:dyDescent="0.3">
      <c r="A6" s="4" t="s">
        <v>6</v>
      </c>
      <c r="B6" s="8">
        <v>142.97366468096828</v>
      </c>
      <c r="C6" s="8"/>
      <c r="D6" s="8"/>
    </row>
    <row r="7" spans="1:4" x14ac:dyDescent="0.3">
      <c r="A7" s="2" t="s">
        <v>7</v>
      </c>
      <c r="B7" s="8">
        <v>144.80039387206517</v>
      </c>
      <c r="C7" s="8">
        <v>150.46846612484418</v>
      </c>
      <c r="D7" s="8">
        <v>199.61975397712274</v>
      </c>
    </row>
    <row r="8" spans="1:4" x14ac:dyDescent="0.3">
      <c r="A8" s="4" t="s">
        <v>8</v>
      </c>
      <c r="B8" s="8">
        <v>147.53800087443128</v>
      </c>
      <c r="C8" s="8">
        <v>126.50367216188518</v>
      </c>
      <c r="D8" s="8">
        <v>186.72526048339824</v>
      </c>
    </row>
    <row r="9" spans="1:4" x14ac:dyDescent="0.3">
      <c r="A9" s="4" t="s">
        <v>9</v>
      </c>
      <c r="B9" s="8">
        <v>150.9339076515775</v>
      </c>
      <c r="C9" s="8">
        <v>153.86926384178796</v>
      </c>
      <c r="D9" s="8">
        <v>173.631380964979</v>
      </c>
    </row>
    <row r="10" spans="1:4" x14ac:dyDescent="0.3">
      <c r="A10" s="4" t="s">
        <v>10</v>
      </c>
      <c r="B10" s="8">
        <v>151.02754446440315</v>
      </c>
      <c r="C10" s="8"/>
      <c r="D10" s="8"/>
    </row>
    <row r="11" spans="1:4" x14ac:dyDescent="0.3">
      <c r="A11" s="4" t="s">
        <v>11</v>
      </c>
      <c r="B11" s="8">
        <v>152.99250522720163</v>
      </c>
      <c r="C11" s="8">
        <v>136.43260936789119</v>
      </c>
      <c r="D11" s="8">
        <v>207.4694652994317</v>
      </c>
    </row>
    <row r="12" spans="1:4" x14ac:dyDescent="0.3">
      <c r="A12" s="4" t="s">
        <v>12</v>
      </c>
      <c r="B12" s="8">
        <v>160.01048844862461</v>
      </c>
      <c r="C12" s="8">
        <v>156.57220273389046</v>
      </c>
      <c r="D12" s="8">
        <v>214.45684756835362</v>
      </c>
    </row>
    <row r="13" spans="1:4" ht="15" thickBot="1" x14ac:dyDescent="0.35">
      <c r="A13" s="7" t="s">
        <v>13</v>
      </c>
      <c r="B13" s="9">
        <v>175.52529892032399</v>
      </c>
      <c r="C13" s="9">
        <v>165.45346276270067</v>
      </c>
      <c r="D13" s="9">
        <v>242.9134776811824</v>
      </c>
    </row>
    <row r="14" spans="1:4" ht="15" thickTop="1" x14ac:dyDescent="0.3"/>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zoomScaleNormal="100" workbookViewId="0">
      <selection activeCell="E27" sqref="E27"/>
    </sheetView>
  </sheetViews>
  <sheetFormatPr baseColWidth="10" defaultRowHeight="13.2" x14ac:dyDescent="0.3"/>
  <cols>
    <col min="1" max="1" width="25.21875" style="17" customWidth="1"/>
    <col min="2" max="15" width="8.77734375" style="17" customWidth="1"/>
    <col min="16" max="256" width="11.5546875" style="17"/>
    <col min="257" max="257" width="25.21875" style="17" customWidth="1"/>
    <col min="258" max="271" width="8.77734375" style="17" customWidth="1"/>
    <col min="272" max="512" width="11.5546875" style="17"/>
    <col min="513" max="513" width="25.21875" style="17" customWidth="1"/>
    <col min="514" max="527" width="8.77734375" style="17" customWidth="1"/>
    <col min="528" max="768" width="11.5546875" style="17"/>
    <col min="769" max="769" width="25.21875" style="17" customWidth="1"/>
    <col min="770" max="783" width="8.77734375" style="17" customWidth="1"/>
    <col min="784" max="1024" width="11.5546875" style="17"/>
    <col min="1025" max="1025" width="25.21875" style="17" customWidth="1"/>
    <col min="1026" max="1039" width="8.77734375" style="17" customWidth="1"/>
    <col min="1040" max="1280" width="11.5546875" style="17"/>
    <col min="1281" max="1281" width="25.21875" style="17" customWidth="1"/>
    <col min="1282" max="1295" width="8.77734375" style="17" customWidth="1"/>
    <col min="1296" max="1536" width="11.5546875" style="17"/>
    <col min="1537" max="1537" width="25.21875" style="17" customWidth="1"/>
    <col min="1538" max="1551" width="8.77734375" style="17" customWidth="1"/>
    <col min="1552" max="1792" width="11.5546875" style="17"/>
    <col min="1793" max="1793" width="25.21875" style="17" customWidth="1"/>
    <col min="1794" max="1807" width="8.77734375" style="17" customWidth="1"/>
    <col min="1808" max="2048" width="11.5546875" style="17"/>
    <col min="2049" max="2049" width="25.21875" style="17" customWidth="1"/>
    <col min="2050" max="2063" width="8.77734375" style="17" customWidth="1"/>
    <col min="2064" max="2304" width="11.5546875" style="17"/>
    <col min="2305" max="2305" width="25.21875" style="17" customWidth="1"/>
    <col min="2306" max="2319" width="8.77734375" style="17" customWidth="1"/>
    <col min="2320" max="2560" width="11.5546875" style="17"/>
    <col min="2561" max="2561" width="25.21875" style="17" customWidth="1"/>
    <col min="2562" max="2575" width="8.77734375" style="17" customWidth="1"/>
    <col min="2576" max="2816" width="11.5546875" style="17"/>
    <col min="2817" max="2817" width="25.21875" style="17" customWidth="1"/>
    <col min="2818" max="2831" width="8.77734375" style="17" customWidth="1"/>
    <col min="2832" max="3072" width="11.5546875" style="17"/>
    <col min="3073" max="3073" width="25.21875" style="17" customWidth="1"/>
    <col min="3074" max="3087" width="8.77734375" style="17" customWidth="1"/>
    <col min="3088" max="3328" width="11.5546875" style="17"/>
    <col min="3329" max="3329" width="25.21875" style="17" customWidth="1"/>
    <col min="3330" max="3343" width="8.77734375" style="17" customWidth="1"/>
    <col min="3344" max="3584" width="11.5546875" style="17"/>
    <col min="3585" max="3585" width="25.21875" style="17" customWidth="1"/>
    <col min="3586" max="3599" width="8.77734375" style="17" customWidth="1"/>
    <col min="3600" max="3840" width="11.5546875" style="17"/>
    <col min="3841" max="3841" width="25.21875" style="17" customWidth="1"/>
    <col min="3842" max="3855" width="8.77734375" style="17" customWidth="1"/>
    <col min="3856" max="4096" width="11.5546875" style="17"/>
    <col min="4097" max="4097" width="25.21875" style="17" customWidth="1"/>
    <col min="4098" max="4111" width="8.77734375" style="17" customWidth="1"/>
    <col min="4112" max="4352" width="11.5546875" style="17"/>
    <col min="4353" max="4353" width="25.21875" style="17" customWidth="1"/>
    <col min="4354" max="4367" width="8.77734375" style="17" customWidth="1"/>
    <col min="4368" max="4608" width="11.5546875" style="17"/>
    <col min="4609" max="4609" width="25.21875" style="17" customWidth="1"/>
    <col min="4610" max="4623" width="8.77734375" style="17" customWidth="1"/>
    <col min="4624" max="4864" width="11.5546875" style="17"/>
    <col min="4865" max="4865" width="25.21875" style="17" customWidth="1"/>
    <col min="4866" max="4879" width="8.77734375" style="17" customWidth="1"/>
    <col min="4880" max="5120" width="11.5546875" style="17"/>
    <col min="5121" max="5121" width="25.21875" style="17" customWidth="1"/>
    <col min="5122" max="5135" width="8.77734375" style="17" customWidth="1"/>
    <col min="5136" max="5376" width="11.5546875" style="17"/>
    <col min="5377" max="5377" width="25.21875" style="17" customWidth="1"/>
    <col min="5378" max="5391" width="8.77734375" style="17" customWidth="1"/>
    <col min="5392" max="5632" width="11.5546875" style="17"/>
    <col min="5633" max="5633" width="25.21875" style="17" customWidth="1"/>
    <col min="5634" max="5647" width="8.77734375" style="17" customWidth="1"/>
    <col min="5648" max="5888" width="11.5546875" style="17"/>
    <col min="5889" max="5889" width="25.21875" style="17" customWidth="1"/>
    <col min="5890" max="5903" width="8.77734375" style="17" customWidth="1"/>
    <col min="5904" max="6144" width="11.5546875" style="17"/>
    <col min="6145" max="6145" width="25.21875" style="17" customWidth="1"/>
    <col min="6146" max="6159" width="8.77734375" style="17" customWidth="1"/>
    <col min="6160" max="6400" width="11.5546875" style="17"/>
    <col min="6401" max="6401" width="25.21875" style="17" customWidth="1"/>
    <col min="6402" max="6415" width="8.77734375" style="17" customWidth="1"/>
    <col min="6416" max="6656" width="11.5546875" style="17"/>
    <col min="6657" max="6657" width="25.21875" style="17" customWidth="1"/>
    <col min="6658" max="6671" width="8.77734375" style="17" customWidth="1"/>
    <col min="6672" max="6912" width="11.5546875" style="17"/>
    <col min="6913" max="6913" width="25.21875" style="17" customWidth="1"/>
    <col min="6914" max="6927" width="8.77734375" style="17" customWidth="1"/>
    <col min="6928" max="7168" width="11.5546875" style="17"/>
    <col min="7169" max="7169" width="25.21875" style="17" customWidth="1"/>
    <col min="7170" max="7183" width="8.77734375" style="17" customWidth="1"/>
    <col min="7184" max="7424" width="11.5546875" style="17"/>
    <col min="7425" max="7425" width="25.21875" style="17" customWidth="1"/>
    <col min="7426" max="7439" width="8.77734375" style="17" customWidth="1"/>
    <col min="7440" max="7680" width="11.5546875" style="17"/>
    <col min="7681" max="7681" width="25.21875" style="17" customWidth="1"/>
    <col min="7682" max="7695" width="8.77734375" style="17" customWidth="1"/>
    <col min="7696" max="7936" width="11.5546875" style="17"/>
    <col min="7937" max="7937" width="25.21875" style="17" customWidth="1"/>
    <col min="7938" max="7951" width="8.77734375" style="17" customWidth="1"/>
    <col min="7952" max="8192" width="11.5546875" style="17"/>
    <col min="8193" max="8193" width="25.21875" style="17" customWidth="1"/>
    <col min="8194" max="8207" width="8.77734375" style="17" customWidth="1"/>
    <col min="8208" max="8448" width="11.5546875" style="17"/>
    <col min="8449" max="8449" width="25.21875" style="17" customWidth="1"/>
    <col min="8450" max="8463" width="8.77734375" style="17" customWidth="1"/>
    <col min="8464" max="8704" width="11.5546875" style="17"/>
    <col min="8705" max="8705" width="25.21875" style="17" customWidth="1"/>
    <col min="8706" max="8719" width="8.77734375" style="17" customWidth="1"/>
    <col min="8720" max="8960" width="11.5546875" style="17"/>
    <col min="8961" max="8961" width="25.21875" style="17" customWidth="1"/>
    <col min="8962" max="8975" width="8.77734375" style="17" customWidth="1"/>
    <col min="8976" max="9216" width="11.5546875" style="17"/>
    <col min="9217" max="9217" width="25.21875" style="17" customWidth="1"/>
    <col min="9218" max="9231" width="8.77734375" style="17" customWidth="1"/>
    <col min="9232" max="9472" width="11.5546875" style="17"/>
    <col min="9473" max="9473" width="25.21875" style="17" customWidth="1"/>
    <col min="9474" max="9487" width="8.77734375" style="17" customWidth="1"/>
    <col min="9488" max="9728" width="11.5546875" style="17"/>
    <col min="9729" max="9729" width="25.21875" style="17" customWidth="1"/>
    <col min="9730" max="9743" width="8.77734375" style="17" customWidth="1"/>
    <col min="9744" max="9984" width="11.5546875" style="17"/>
    <col min="9985" max="9985" width="25.21875" style="17" customWidth="1"/>
    <col min="9986" max="9999" width="8.77734375" style="17" customWidth="1"/>
    <col min="10000" max="10240" width="11.5546875" style="17"/>
    <col min="10241" max="10241" width="25.21875" style="17" customWidth="1"/>
    <col min="10242" max="10255" width="8.77734375" style="17" customWidth="1"/>
    <col min="10256" max="10496" width="11.5546875" style="17"/>
    <col min="10497" max="10497" width="25.21875" style="17" customWidth="1"/>
    <col min="10498" max="10511" width="8.77734375" style="17" customWidth="1"/>
    <col min="10512" max="10752" width="11.5546875" style="17"/>
    <col min="10753" max="10753" width="25.21875" style="17" customWidth="1"/>
    <col min="10754" max="10767" width="8.77734375" style="17" customWidth="1"/>
    <col min="10768" max="11008" width="11.5546875" style="17"/>
    <col min="11009" max="11009" width="25.21875" style="17" customWidth="1"/>
    <col min="11010" max="11023" width="8.77734375" style="17" customWidth="1"/>
    <col min="11024" max="11264" width="11.5546875" style="17"/>
    <col min="11265" max="11265" width="25.21875" style="17" customWidth="1"/>
    <col min="11266" max="11279" width="8.77734375" style="17" customWidth="1"/>
    <col min="11280" max="11520" width="11.5546875" style="17"/>
    <col min="11521" max="11521" width="25.21875" style="17" customWidth="1"/>
    <col min="11522" max="11535" width="8.77734375" style="17" customWidth="1"/>
    <col min="11536" max="11776" width="11.5546875" style="17"/>
    <col min="11777" max="11777" width="25.21875" style="17" customWidth="1"/>
    <col min="11778" max="11791" width="8.77734375" style="17" customWidth="1"/>
    <col min="11792" max="12032" width="11.5546875" style="17"/>
    <col min="12033" max="12033" width="25.21875" style="17" customWidth="1"/>
    <col min="12034" max="12047" width="8.77734375" style="17" customWidth="1"/>
    <col min="12048" max="12288" width="11.5546875" style="17"/>
    <col min="12289" max="12289" width="25.21875" style="17" customWidth="1"/>
    <col min="12290" max="12303" width="8.77734375" style="17" customWidth="1"/>
    <col min="12304" max="12544" width="11.5546875" style="17"/>
    <col min="12545" max="12545" width="25.21875" style="17" customWidth="1"/>
    <col min="12546" max="12559" width="8.77734375" style="17" customWidth="1"/>
    <col min="12560" max="12800" width="11.5546875" style="17"/>
    <col min="12801" max="12801" width="25.21875" style="17" customWidth="1"/>
    <col min="12802" max="12815" width="8.77734375" style="17" customWidth="1"/>
    <col min="12816" max="13056" width="11.5546875" style="17"/>
    <col min="13057" max="13057" width="25.21875" style="17" customWidth="1"/>
    <col min="13058" max="13071" width="8.77734375" style="17" customWidth="1"/>
    <col min="13072" max="13312" width="11.5546875" style="17"/>
    <col min="13313" max="13313" width="25.21875" style="17" customWidth="1"/>
    <col min="13314" max="13327" width="8.77734375" style="17" customWidth="1"/>
    <col min="13328" max="13568" width="11.5546875" style="17"/>
    <col min="13569" max="13569" width="25.21875" style="17" customWidth="1"/>
    <col min="13570" max="13583" width="8.77734375" style="17" customWidth="1"/>
    <col min="13584" max="13824" width="11.5546875" style="17"/>
    <col min="13825" max="13825" width="25.21875" style="17" customWidth="1"/>
    <col min="13826" max="13839" width="8.77734375" style="17" customWidth="1"/>
    <col min="13840" max="14080" width="11.5546875" style="17"/>
    <col min="14081" max="14081" width="25.21875" style="17" customWidth="1"/>
    <col min="14082" max="14095" width="8.77734375" style="17" customWidth="1"/>
    <col min="14096" max="14336" width="11.5546875" style="17"/>
    <col min="14337" max="14337" width="25.21875" style="17" customWidth="1"/>
    <col min="14338" max="14351" width="8.77734375" style="17" customWidth="1"/>
    <col min="14352" max="14592" width="11.5546875" style="17"/>
    <col min="14593" max="14593" width="25.21875" style="17" customWidth="1"/>
    <col min="14594" max="14607" width="8.77734375" style="17" customWidth="1"/>
    <col min="14608" max="14848" width="11.5546875" style="17"/>
    <col min="14849" max="14849" width="25.21875" style="17" customWidth="1"/>
    <col min="14850" max="14863" width="8.77734375" style="17" customWidth="1"/>
    <col min="14864" max="15104" width="11.5546875" style="17"/>
    <col min="15105" max="15105" width="25.21875" style="17" customWidth="1"/>
    <col min="15106" max="15119" width="8.77734375" style="17" customWidth="1"/>
    <col min="15120" max="15360" width="11.5546875" style="17"/>
    <col min="15361" max="15361" width="25.21875" style="17" customWidth="1"/>
    <col min="15362" max="15375" width="8.77734375" style="17" customWidth="1"/>
    <col min="15376" max="15616" width="11.5546875" style="17"/>
    <col min="15617" max="15617" width="25.21875" style="17" customWidth="1"/>
    <col min="15618" max="15631" width="8.77734375" style="17" customWidth="1"/>
    <col min="15632" max="15872" width="11.5546875" style="17"/>
    <col min="15873" max="15873" width="25.21875" style="17" customWidth="1"/>
    <col min="15874" max="15887" width="8.77734375" style="17" customWidth="1"/>
    <col min="15888" max="16128" width="11.5546875" style="17"/>
    <col min="16129" max="16129" width="25.21875" style="17" customWidth="1"/>
    <col min="16130" max="16143" width="8.77734375" style="17" customWidth="1"/>
    <col min="16144" max="16384" width="11.5546875" style="17"/>
  </cols>
  <sheetData>
    <row r="1" spans="1:15" s="16" customFormat="1" ht="14.4" x14ac:dyDescent="0.3">
      <c r="A1" s="15" t="s">
        <v>100</v>
      </c>
    </row>
    <row r="2" spans="1:15" s="36" customFormat="1" ht="14.4" x14ac:dyDescent="0.3">
      <c r="A2" s="72" t="s">
        <v>99</v>
      </c>
    </row>
    <row r="3" spans="1:15" s="36" customFormat="1" ht="14.4" x14ac:dyDescent="0.3">
      <c r="A3" s="72"/>
    </row>
    <row r="4" spans="1:15" x14ac:dyDescent="0.3">
      <c r="A4" s="19" t="s">
        <v>84</v>
      </c>
    </row>
    <row r="5" spans="1:15" ht="13.8" thickBot="1" x14ac:dyDescent="0.35">
      <c r="J5" s="48"/>
      <c r="O5" s="48" t="s">
        <v>85</v>
      </c>
    </row>
    <row r="6" spans="1:15" ht="13.8" thickTop="1" x14ac:dyDescent="0.3">
      <c r="A6" s="60"/>
      <c r="B6" s="61">
        <v>2002</v>
      </c>
      <c r="C6" s="61">
        <v>2003</v>
      </c>
      <c r="D6" s="61">
        <v>2004</v>
      </c>
      <c r="E6" s="61">
        <v>2005</v>
      </c>
      <c r="F6" s="61">
        <v>2006</v>
      </c>
      <c r="G6" s="61">
        <v>2007</v>
      </c>
      <c r="H6" s="61">
        <v>2008</v>
      </c>
      <c r="I6" s="61">
        <v>2009</v>
      </c>
      <c r="J6" s="61">
        <v>2010</v>
      </c>
      <c r="K6" s="61" t="s">
        <v>86</v>
      </c>
      <c r="L6" s="61">
        <v>2011</v>
      </c>
      <c r="M6" s="61">
        <v>2012</v>
      </c>
      <c r="N6" s="61" t="s">
        <v>87</v>
      </c>
      <c r="O6" s="61">
        <v>2013</v>
      </c>
    </row>
    <row r="7" spans="1:15" x14ac:dyDescent="0.3">
      <c r="A7" s="51" t="s">
        <v>88</v>
      </c>
      <c r="B7" s="50"/>
      <c r="C7" s="50"/>
      <c r="D7" s="50"/>
      <c r="E7" s="50"/>
      <c r="F7" s="50"/>
      <c r="G7" s="50"/>
      <c r="H7" s="50"/>
      <c r="I7" s="50"/>
      <c r="J7" s="50"/>
      <c r="K7" s="50"/>
      <c r="L7" s="50"/>
      <c r="M7" s="50"/>
      <c r="N7" s="50"/>
      <c r="O7" s="50"/>
    </row>
    <row r="8" spans="1:15" x14ac:dyDescent="0.3">
      <c r="A8" s="49" t="s">
        <v>89</v>
      </c>
      <c r="B8" s="52">
        <v>10620</v>
      </c>
      <c r="C8" s="52">
        <v>10580</v>
      </c>
      <c r="D8" s="52">
        <v>10610</v>
      </c>
      <c r="E8" s="52">
        <v>10630</v>
      </c>
      <c r="F8" s="52">
        <v>10780</v>
      </c>
      <c r="G8" s="52">
        <v>10980</v>
      </c>
      <c r="H8" s="52">
        <v>11230</v>
      </c>
      <c r="I8" s="52">
        <v>11100</v>
      </c>
      <c r="J8" s="52">
        <v>10950</v>
      </c>
      <c r="K8" s="52">
        <v>10920</v>
      </c>
      <c r="L8" s="52">
        <v>10820</v>
      </c>
      <c r="M8" s="52">
        <v>10700</v>
      </c>
      <c r="N8" s="52">
        <v>10620</v>
      </c>
      <c r="O8" s="52">
        <v>10730</v>
      </c>
    </row>
    <row r="9" spans="1:15" x14ac:dyDescent="0.3">
      <c r="A9" s="49" t="s">
        <v>121</v>
      </c>
      <c r="B9" s="52">
        <v>13090</v>
      </c>
      <c r="C9" s="52">
        <v>13090</v>
      </c>
      <c r="D9" s="52">
        <v>13140</v>
      </c>
      <c r="E9" s="52">
        <v>13220</v>
      </c>
      <c r="F9" s="52">
        <v>13400</v>
      </c>
      <c r="G9" s="52">
        <v>13610</v>
      </c>
      <c r="H9" s="52">
        <v>14000</v>
      </c>
      <c r="I9" s="52">
        <v>13860</v>
      </c>
      <c r="J9" s="52">
        <v>13640</v>
      </c>
      <c r="K9" s="52">
        <v>13570</v>
      </c>
      <c r="L9" s="52">
        <v>13520</v>
      </c>
      <c r="M9" s="52">
        <v>13460</v>
      </c>
      <c r="N9" s="52">
        <v>13470</v>
      </c>
      <c r="O9" s="52">
        <v>13530</v>
      </c>
    </row>
    <row r="10" spans="1:15" x14ac:dyDescent="0.3">
      <c r="A10" s="49" t="s">
        <v>122</v>
      </c>
      <c r="B10" s="52">
        <v>15080</v>
      </c>
      <c r="C10" s="52">
        <v>15130</v>
      </c>
      <c r="D10" s="52">
        <v>15090</v>
      </c>
      <c r="E10" s="52">
        <v>15260</v>
      </c>
      <c r="F10" s="52">
        <v>15460</v>
      </c>
      <c r="G10" s="52">
        <v>15760</v>
      </c>
      <c r="H10" s="52">
        <v>16220</v>
      </c>
      <c r="I10" s="52">
        <v>16160</v>
      </c>
      <c r="J10" s="52">
        <v>15940</v>
      </c>
      <c r="K10" s="52">
        <v>15860</v>
      </c>
      <c r="L10" s="52">
        <v>15780</v>
      </c>
      <c r="M10" s="52">
        <v>15710</v>
      </c>
      <c r="N10" s="52">
        <v>15760</v>
      </c>
      <c r="O10" s="52">
        <v>15800</v>
      </c>
    </row>
    <row r="11" spans="1:15" x14ac:dyDescent="0.3">
      <c r="A11" s="49" t="s">
        <v>123</v>
      </c>
      <c r="B11" s="52">
        <v>17020</v>
      </c>
      <c r="C11" s="52">
        <v>17030</v>
      </c>
      <c r="D11" s="52">
        <v>17000</v>
      </c>
      <c r="E11" s="52">
        <v>17200</v>
      </c>
      <c r="F11" s="52">
        <v>17480</v>
      </c>
      <c r="G11" s="52">
        <v>17770</v>
      </c>
      <c r="H11" s="52">
        <v>18240</v>
      </c>
      <c r="I11" s="52">
        <v>18170</v>
      </c>
      <c r="J11" s="52">
        <v>18040</v>
      </c>
      <c r="K11" s="52">
        <v>17950</v>
      </c>
      <c r="L11" s="52">
        <v>17890</v>
      </c>
      <c r="M11" s="52">
        <v>17820</v>
      </c>
      <c r="N11" s="52">
        <v>17900</v>
      </c>
      <c r="O11" s="52">
        <v>17890</v>
      </c>
    </row>
    <row r="12" spans="1:15" x14ac:dyDescent="0.3">
      <c r="A12" s="49" t="s">
        <v>90</v>
      </c>
      <c r="B12" s="52">
        <v>19050</v>
      </c>
      <c r="C12" s="52">
        <v>19010</v>
      </c>
      <c r="D12" s="52">
        <v>18910</v>
      </c>
      <c r="E12" s="52">
        <v>19240</v>
      </c>
      <c r="F12" s="52">
        <v>19530</v>
      </c>
      <c r="G12" s="52">
        <v>19930</v>
      </c>
      <c r="H12" s="52">
        <v>20260</v>
      </c>
      <c r="I12" s="52">
        <v>20330</v>
      </c>
      <c r="J12" s="52">
        <v>20240</v>
      </c>
      <c r="K12" s="52">
        <v>20110</v>
      </c>
      <c r="L12" s="52">
        <v>20100</v>
      </c>
      <c r="M12" s="52">
        <v>19920</v>
      </c>
      <c r="N12" s="52">
        <v>20020</v>
      </c>
      <c r="O12" s="52">
        <v>20000</v>
      </c>
    </row>
    <row r="13" spans="1:15" x14ac:dyDescent="0.3">
      <c r="A13" s="49" t="s">
        <v>124</v>
      </c>
      <c r="B13" s="52">
        <v>21350</v>
      </c>
      <c r="C13" s="52">
        <v>21250</v>
      </c>
      <c r="D13" s="52">
        <v>21250</v>
      </c>
      <c r="E13" s="52">
        <v>21450</v>
      </c>
      <c r="F13" s="52">
        <v>21800</v>
      </c>
      <c r="G13" s="52">
        <v>22290</v>
      </c>
      <c r="H13" s="52">
        <v>22540</v>
      </c>
      <c r="I13" s="52">
        <v>22720</v>
      </c>
      <c r="J13" s="52">
        <v>22680</v>
      </c>
      <c r="K13" s="52">
        <v>22520</v>
      </c>
      <c r="L13" s="52">
        <v>22540</v>
      </c>
      <c r="M13" s="52">
        <v>22360</v>
      </c>
      <c r="N13" s="52">
        <v>22460</v>
      </c>
      <c r="O13" s="52">
        <v>22340</v>
      </c>
    </row>
    <row r="14" spans="1:15" x14ac:dyDescent="0.3">
      <c r="A14" s="49" t="s">
        <v>125</v>
      </c>
      <c r="B14" s="52">
        <v>24190</v>
      </c>
      <c r="C14" s="52">
        <v>23990</v>
      </c>
      <c r="D14" s="52">
        <v>23940</v>
      </c>
      <c r="E14" s="52">
        <v>24190</v>
      </c>
      <c r="F14" s="52">
        <v>24650</v>
      </c>
      <c r="G14" s="52">
        <v>25200</v>
      </c>
      <c r="H14" s="52">
        <v>25380</v>
      </c>
      <c r="I14" s="52">
        <v>25690</v>
      </c>
      <c r="J14" s="52">
        <v>25650</v>
      </c>
      <c r="K14" s="52">
        <v>25490</v>
      </c>
      <c r="L14" s="52">
        <v>25600</v>
      </c>
      <c r="M14" s="52">
        <v>25360</v>
      </c>
      <c r="N14" s="52">
        <v>25420</v>
      </c>
      <c r="O14" s="52">
        <v>25230</v>
      </c>
    </row>
    <row r="15" spans="1:15" x14ac:dyDescent="0.3">
      <c r="A15" s="49" t="s">
        <v>126</v>
      </c>
      <c r="B15" s="52">
        <v>28240</v>
      </c>
      <c r="C15" s="52">
        <v>28030</v>
      </c>
      <c r="D15" s="52">
        <v>27770</v>
      </c>
      <c r="E15" s="52">
        <v>28140</v>
      </c>
      <c r="F15" s="52">
        <v>28720</v>
      </c>
      <c r="G15" s="52">
        <v>29210</v>
      </c>
      <c r="H15" s="52">
        <v>29480</v>
      </c>
      <c r="I15" s="52">
        <v>30030</v>
      </c>
      <c r="J15" s="52">
        <v>29980</v>
      </c>
      <c r="K15" s="52">
        <v>29690</v>
      </c>
      <c r="L15" s="52">
        <v>29930</v>
      </c>
      <c r="M15" s="52">
        <v>29650</v>
      </c>
      <c r="N15" s="52">
        <v>29720</v>
      </c>
      <c r="O15" s="52">
        <v>29580</v>
      </c>
    </row>
    <row r="16" spans="1:15" x14ac:dyDescent="0.3">
      <c r="A16" s="49" t="s">
        <v>127</v>
      </c>
      <c r="B16" s="52">
        <v>36050</v>
      </c>
      <c r="C16" s="52">
        <v>35460</v>
      </c>
      <c r="D16" s="52">
        <v>35020</v>
      </c>
      <c r="E16" s="52">
        <v>35620</v>
      </c>
      <c r="F16" s="52">
        <v>36730</v>
      </c>
      <c r="G16" s="52">
        <v>37180</v>
      </c>
      <c r="H16" s="52">
        <v>37930</v>
      </c>
      <c r="I16" s="52">
        <v>38210</v>
      </c>
      <c r="J16" s="52">
        <v>38080</v>
      </c>
      <c r="K16" s="52">
        <v>37710</v>
      </c>
      <c r="L16" s="52">
        <v>38500</v>
      </c>
      <c r="M16" s="52">
        <v>37760</v>
      </c>
      <c r="N16" s="52">
        <v>37890</v>
      </c>
      <c r="O16" s="52">
        <v>37200</v>
      </c>
    </row>
    <row r="17" spans="1:15" ht="13.8" thickBot="1" x14ac:dyDescent="0.35">
      <c r="A17" s="62" t="s">
        <v>91</v>
      </c>
      <c r="B17" s="63">
        <v>3.394538606403013</v>
      </c>
      <c r="C17" s="63">
        <v>3.3516068052930055</v>
      </c>
      <c r="D17" s="63">
        <v>3.3006597549481622</v>
      </c>
      <c r="E17" s="63">
        <v>3.3508936970837251</v>
      </c>
      <c r="F17" s="63">
        <v>3.4072356215213357</v>
      </c>
      <c r="G17" s="63">
        <v>3.3861566484517303</v>
      </c>
      <c r="H17" s="63">
        <v>3.3775601068566341</v>
      </c>
      <c r="I17" s="63">
        <v>3.4423423423423425</v>
      </c>
      <c r="J17" s="63">
        <v>3.4776255707762558</v>
      </c>
      <c r="K17" s="63">
        <v>3.4532967032967035</v>
      </c>
      <c r="L17" s="63">
        <v>3.5582255083179297</v>
      </c>
      <c r="M17" s="63">
        <v>3.5289719626168226</v>
      </c>
      <c r="N17" s="63">
        <v>3.5677966101694913</v>
      </c>
      <c r="O17" s="63">
        <v>3.466915191053122</v>
      </c>
    </row>
    <row r="18" spans="1:15" ht="13.2" customHeight="1" thickTop="1" x14ac:dyDescent="0.3">
      <c r="A18" s="53" t="s">
        <v>92</v>
      </c>
      <c r="B18" s="53"/>
      <c r="C18" s="53"/>
      <c r="D18" s="53"/>
      <c r="E18" s="53"/>
      <c r="F18" s="53"/>
      <c r="G18" s="53"/>
      <c r="H18" s="53"/>
      <c r="I18" s="53"/>
      <c r="J18" s="53"/>
      <c r="K18" s="54"/>
      <c r="L18" s="54"/>
      <c r="M18" s="49"/>
      <c r="N18" s="49"/>
      <c r="O18" s="49"/>
    </row>
    <row r="19" spans="1:15" ht="31.8" customHeight="1" x14ac:dyDescent="0.3">
      <c r="A19" s="100" t="s">
        <v>128</v>
      </c>
      <c r="B19" s="101"/>
      <c r="C19" s="101"/>
      <c r="D19" s="101"/>
      <c r="E19" s="101"/>
      <c r="F19" s="101"/>
      <c r="G19" s="101"/>
      <c r="H19" s="101"/>
      <c r="I19" s="101"/>
      <c r="J19" s="101"/>
      <c r="K19" s="101"/>
      <c r="L19" s="101"/>
      <c r="M19" s="101"/>
      <c r="N19" s="101"/>
      <c r="O19" s="101"/>
    </row>
    <row r="20" spans="1:15" ht="13.2" customHeight="1" x14ac:dyDescent="0.3">
      <c r="A20" s="55" t="s">
        <v>93</v>
      </c>
      <c r="B20" s="56"/>
      <c r="C20" s="56"/>
      <c r="D20" s="56"/>
      <c r="E20" s="56"/>
      <c r="F20" s="56"/>
      <c r="G20" s="56"/>
      <c r="H20" s="49"/>
      <c r="I20" s="57"/>
      <c r="J20" s="49"/>
      <c r="K20" s="49"/>
      <c r="L20" s="49"/>
      <c r="M20" s="49"/>
      <c r="N20" s="49"/>
      <c r="O20" s="49"/>
    </row>
    <row r="21" spans="1:15" ht="13.2" customHeight="1" x14ac:dyDescent="0.3">
      <c r="A21" s="53" t="s">
        <v>94</v>
      </c>
      <c r="B21" s="55"/>
      <c r="C21" s="55"/>
      <c r="D21" s="55"/>
      <c r="E21" s="55"/>
      <c r="F21" s="55"/>
      <c r="G21" s="49"/>
      <c r="H21" s="49"/>
      <c r="I21" s="49"/>
      <c r="J21" s="49"/>
      <c r="K21" s="49"/>
      <c r="L21" s="49"/>
      <c r="M21" s="49"/>
      <c r="N21" s="49"/>
      <c r="O21" s="49"/>
    </row>
    <row r="22" spans="1:15" ht="13.2" customHeight="1" x14ac:dyDescent="0.3">
      <c r="A22" s="53" t="s">
        <v>95</v>
      </c>
      <c r="B22" s="53"/>
      <c r="C22" s="53"/>
      <c r="D22" s="53"/>
      <c r="E22" s="53"/>
      <c r="F22" s="53"/>
      <c r="G22" s="49"/>
      <c r="H22" s="49"/>
      <c r="I22" s="49"/>
      <c r="J22" s="49"/>
      <c r="K22" s="49"/>
      <c r="L22" s="49"/>
      <c r="M22" s="49"/>
      <c r="N22" s="49"/>
      <c r="O22" s="49"/>
    </row>
    <row r="23" spans="1:15" x14ac:dyDescent="0.3">
      <c r="A23" s="58" t="s">
        <v>129</v>
      </c>
      <c r="B23" s="53"/>
      <c r="C23" s="53"/>
      <c r="D23" s="53"/>
      <c r="E23" s="53"/>
      <c r="F23" s="53"/>
      <c r="G23" s="49"/>
      <c r="H23" s="49"/>
      <c r="I23" s="49"/>
      <c r="J23" s="49"/>
      <c r="K23" s="49"/>
      <c r="L23" s="49"/>
      <c r="M23" s="49"/>
      <c r="N23" s="49"/>
      <c r="O23" s="49"/>
    </row>
    <row r="26" spans="1:15" x14ac:dyDescent="0.3">
      <c r="A26" s="59"/>
    </row>
  </sheetData>
  <mergeCells count="1">
    <mergeCell ref="A19:O19"/>
  </mergeCells>
  <pageMargins left="0" right="0" top="0.39370078740157483" bottom="0" header="0" footer="0"/>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workbookViewId="0">
      <selection activeCell="J12" sqref="J12"/>
    </sheetView>
  </sheetViews>
  <sheetFormatPr baseColWidth="10" defaultRowHeight="13.2" x14ac:dyDescent="0.25"/>
  <cols>
    <col min="1" max="16384" width="11.5546875" style="18"/>
  </cols>
  <sheetData>
    <row r="1" spans="1:24" s="16" customFormat="1" ht="14.4" x14ac:dyDescent="0.3">
      <c r="A1" s="15" t="s">
        <v>100</v>
      </c>
    </row>
    <row r="3" spans="1:24" x14ac:dyDescent="0.25">
      <c r="A3" s="64"/>
      <c r="B3" s="66">
        <v>1970</v>
      </c>
      <c r="C3" s="67">
        <v>1975</v>
      </c>
      <c r="D3" s="66">
        <v>1979</v>
      </c>
      <c r="E3" s="67">
        <v>1984</v>
      </c>
      <c r="F3" s="66">
        <v>1990</v>
      </c>
      <c r="G3" s="67">
        <v>1996</v>
      </c>
      <c r="H3" s="66">
        <v>1997</v>
      </c>
      <c r="I3" s="67">
        <v>1998</v>
      </c>
      <c r="J3" s="66">
        <v>1999</v>
      </c>
      <c r="K3" s="67">
        <v>2000</v>
      </c>
      <c r="L3" s="66">
        <v>2001</v>
      </c>
      <c r="M3" s="67">
        <v>2002</v>
      </c>
      <c r="N3" s="66">
        <v>2003</v>
      </c>
      <c r="O3" s="67">
        <v>2004</v>
      </c>
      <c r="P3" s="66">
        <v>2005</v>
      </c>
      <c r="Q3" s="67">
        <v>2006</v>
      </c>
      <c r="R3" s="66">
        <v>2007</v>
      </c>
      <c r="S3" s="67">
        <v>2008</v>
      </c>
      <c r="T3" s="66">
        <v>2009</v>
      </c>
      <c r="U3" s="67">
        <v>2010</v>
      </c>
      <c r="V3" s="66">
        <v>2011</v>
      </c>
      <c r="W3" s="67">
        <v>2012</v>
      </c>
      <c r="X3" s="66">
        <v>2013</v>
      </c>
    </row>
    <row r="4" spans="1:24" x14ac:dyDescent="0.25">
      <c r="A4" s="65" t="s">
        <v>96</v>
      </c>
      <c r="B4" s="68"/>
      <c r="C4" s="68"/>
      <c r="D4" s="68"/>
      <c r="E4" s="68"/>
      <c r="F4" s="68"/>
      <c r="G4" s="69">
        <v>3.6</v>
      </c>
      <c r="H4" s="69">
        <v>3.5</v>
      </c>
      <c r="I4" s="69">
        <v>2.9</v>
      </c>
      <c r="J4" s="69">
        <v>2.7</v>
      </c>
      <c r="K4" s="69">
        <v>2.7</v>
      </c>
      <c r="L4" s="69">
        <v>2.6</v>
      </c>
      <c r="M4" s="69">
        <v>2.2999999999999998</v>
      </c>
      <c r="N4" s="69">
        <v>2.6</v>
      </c>
      <c r="O4" s="69">
        <v>2.5</v>
      </c>
      <c r="P4" s="69">
        <v>3.2</v>
      </c>
      <c r="Q4" s="69">
        <v>3.1</v>
      </c>
      <c r="R4" s="69">
        <v>3.1</v>
      </c>
      <c r="S4" s="69">
        <v>3.2</v>
      </c>
      <c r="T4" s="70">
        <v>3.3</v>
      </c>
      <c r="U4" s="69">
        <v>3.5</v>
      </c>
      <c r="V4" s="69">
        <v>3.5</v>
      </c>
      <c r="W4" s="71">
        <v>3.7</v>
      </c>
      <c r="X4" s="69">
        <v>3.5</v>
      </c>
    </row>
    <row r="5" spans="1:24" x14ac:dyDescent="0.25">
      <c r="A5" s="65" t="s">
        <v>97</v>
      </c>
      <c r="B5" s="69">
        <v>12</v>
      </c>
      <c r="C5" s="69">
        <v>10.199999999999999</v>
      </c>
      <c r="D5" s="69">
        <v>8.3000000000000007</v>
      </c>
      <c r="E5" s="69">
        <v>7.7</v>
      </c>
      <c r="F5" s="69">
        <v>6.6</v>
      </c>
      <c r="G5" s="69">
        <v>8.1</v>
      </c>
      <c r="H5" s="69">
        <v>7.8</v>
      </c>
      <c r="I5" s="69">
        <v>7.5</v>
      </c>
      <c r="J5" s="69">
        <v>7.2</v>
      </c>
      <c r="K5" s="69">
        <v>7.2</v>
      </c>
      <c r="L5" s="69">
        <v>6.9</v>
      </c>
      <c r="M5" s="69">
        <v>6.5</v>
      </c>
      <c r="N5" s="69">
        <v>7</v>
      </c>
      <c r="O5" s="69">
        <v>6.6</v>
      </c>
      <c r="P5" s="69">
        <v>7.2</v>
      </c>
      <c r="Q5" s="69">
        <v>7</v>
      </c>
      <c r="R5" s="69">
        <v>7.2</v>
      </c>
      <c r="S5" s="69">
        <v>7.1</v>
      </c>
      <c r="T5" s="70">
        <v>7.5</v>
      </c>
      <c r="U5" s="69">
        <v>7.8</v>
      </c>
      <c r="V5" s="69">
        <v>7.9</v>
      </c>
      <c r="W5" s="71">
        <v>8.1</v>
      </c>
      <c r="X5" s="69">
        <v>8</v>
      </c>
    </row>
    <row r="6" spans="1:24" x14ac:dyDescent="0.25">
      <c r="A6" s="65" t="s">
        <v>98</v>
      </c>
      <c r="B6" s="70">
        <v>17.899999999999999</v>
      </c>
      <c r="C6" s="70">
        <v>16.600000000000001</v>
      </c>
      <c r="D6" s="70">
        <v>14.2</v>
      </c>
      <c r="E6" s="70">
        <v>13.5</v>
      </c>
      <c r="F6" s="70">
        <v>13.8</v>
      </c>
      <c r="G6" s="70">
        <v>14.5</v>
      </c>
      <c r="H6" s="70">
        <v>14.2</v>
      </c>
      <c r="I6" s="70">
        <v>13.8</v>
      </c>
      <c r="J6" s="70">
        <v>13.5</v>
      </c>
      <c r="K6" s="70">
        <v>13.6</v>
      </c>
      <c r="L6" s="70">
        <v>13.4</v>
      </c>
      <c r="M6" s="70">
        <v>12.9</v>
      </c>
      <c r="N6" s="70">
        <v>13</v>
      </c>
      <c r="O6" s="70">
        <v>12.6</v>
      </c>
      <c r="P6" s="70">
        <v>13.1</v>
      </c>
      <c r="Q6" s="70">
        <v>13.1</v>
      </c>
      <c r="R6" s="70">
        <v>13.4</v>
      </c>
      <c r="S6" s="70">
        <v>13</v>
      </c>
      <c r="T6" s="70">
        <v>13.5</v>
      </c>
      <c r="U6" s="70">
        <v>14.1</v>
      </c>
      <c r="V6" s="70">
        <v>14.3</v>
      </c>
      <c r="W6" s="57">
        <v>13.9</v>
      </c>
      <c r="X6" s="70">
        <v>14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90" zoomScaleNormal="90" workbookViewId="0">
      <selection activeCell="I10" sqref="I10"/>
    </sheetView>
  </sheetViews>
  <sheetFormatPr baseColWidth="10" defaultRowHeight="14.4" x14ac:dyDescent="0.3"/>
  <cols>
    <col min="1" max="1" width="23" bestFit="1" customWidth="1"/>
    <col min="2" max="2" width="23.5546875" bestFit="1" customWidth="1"/>
    <col min="3" max="3" width="17.77734375" bestFit="1" customWidth="1"/>
    <col min="4" max="4" width="22.44140625" bestFit="1" customWidth="1"/>
  </cols>
  <sheetData>
    <row r="1" spans="1:15" s="16" customFormat="1" x14ac:dyDescent="0.3">
      <c r="A1" s="15" t="s">
        <v>119</v>
      </c>
    </row>
    <row r="2" spans="1:15" s="36" customFormat="1" ht="15" thickBot="1" x14ac:dyDescent="0.35">
      <c r="A2" s="14"/>
    </row>
    <row r="3" spans="1:15" ht="15" thickTop="1" x14ac:dyDescent="0.3">
      <c r="A3" s="73"/>
      <c r="B3" s="84" t="s">
        <v>47</v>
      </c>
      <c r="C3" s="73" t="s">
        <v>48</v>
      </c>
      <c r="D3" s="73" t="s">
        <v>53</v>
      </c>
    </row>
    <row r="4" spans="1:15" x14ac:dyDescent="0.3">
      <c r="A4" s="2" t="s">
        <v>45</v>
      </c>
      <c r="B4" s="74">
        <v>1.2999999999999999E-2</v>
      </c>
      <c r="C4" s="75">
        <v>0</v>
      </c>
      <c r="D4" s="76"/>
      <c r="F4" s="1"/>
      <c r="H4" s="1"/>
      <c r="J4" s="1"/>
      <c r="O4" s="1"/>
    </row>
    <row r="5" spans="1:15" x14ac:dyDescent="0.3">
      <c r="A5" s="2" t="s">
        <v>0</v>
      </c>
      <c r="B5" s="77">
        <f>B$10*C5/C$10</f>
        <v>2.27182186787637E-3</v>
      </c>
      <c r="C5" s="75">
        <f>D5/4</f>
        <v>2.3530805800817945E-2</v>
      </c>
      <c r="D5" s="78">
        <v>9.412322320327178E-2</v>
      </c>
      <c r="E5" t="s">
        <v>46</v>
      </c>
      <c r="F5" t="s">
        <v>49</v>
      </c>
    </row>
    <row r="6" spans="1:15" x14ac:dyDescent="0.3">
      <c r="A6" s="85" t="s">
        <v>103</v>
      </c>
      <c r="B6" s="77">
        <f>B$10*C6/C$10</f>
        <v>2.8481279251398729E-3</v>
      </c>
      <c r="C6" s="75">
        <f>D6/2</f>
        <v>2.9499999999999998E-2</v>
      </c>
      <c r="D6" s="74">
        <v>5.8999999999999997E-2</v>
      </c>
      <c r="E6" t="s">
        <v>43</v>
      </c>
      <c r="F6" t="s">
        <v>50</v>
      </c>
      <c r="O6" s="1"/>
    </row>
    <row r="7" spans="1:15" x14ac:dyDescent="0.3">
      <c r="A7" s="2" t="s">
        <v>42</v>
      </c>
      <c r="B7" s="77">
        <f>B$10*C7/C$10</f>
        <v>2.3750490494386738E-3</v>
      </c>
      <c r="C7" s="75">
        <v>2.46E-2</v>
      </c>
      <c r="D7" s="79" t="s">
        <v>52</v>
      </c>
      <c r="F7" t="s">
        <v>54</v>
      </c>
    </row>
    <row r="8" spans="1:15" x14ac:dyDescent="0.3">
      <c r="A8" s="2" t="s">
        <v>101</v>
      </c>
      <c r="B8" s="77">
        <f>B$10*C8/C$10</f>
        <v>2.8964012798032607E-4</v>
      </c>
      <c r="C8" s="75">
        <v>3.0000000000000001E-3</v>
      </c>
      <c r="D8" s="76" t="s">
        <v>52</v>
      </c>
      <c r="E8" t="s">
        <v>44</v>
      </c>
      <c r="F8" t="s">
        <v>55</v>
      </c>
      <c r="O8" s="1"/>
    </row>
    <row r="9" spans="1:15" x14ac:dyDescent="0.3">
      <c r="A9" s="80" t="s">
        <v>102</v>
      </c>
      <c r="B9" s="74">
        <f>B4+B10</f>
        <v>2.078463897043524E-2</v>
      </c>
      <c r="C9" s="75">
        <f>C4+C10</f>
        <v>8.063080580081794E-2</v>
      </c>
      <c r="D9" s="76"/>
    </row>
    <row r="10" spans="1:15" ht="15" thickBot="1" x14ac:dyDescent="0.35">
      <c r="A10" s="7" t="s">
        <v>51</v>
      </c>
      <c r="B10" s="81">
        <f>(1+C10)^(1/10)-1</f>
        <v>7.7846389704352426E-3</v>
      </c>
      <c r="C10" s="82">
        <f>SUM(C5:C8)</f>
        <v>8.063080580081794E-2</v>
      </c>
      <c r="D10" s="83"/>
    </row>
    <row r="11" spans="1:15" ht="15" thickTop="1" x14ac:dyDescent="0.3"/>
  </sheetData>
  <sortState ref="A11:E15">
    <sortCondition descending="1" ref="B11:B15"/>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85" zoomScaleNormal="85" workbookViewId="0">
      <selection activeCell="C26" sqref="C26"/>
    </sheetView>
  </sheetViews>
  <sheetFormatPr baseColWidth="10" defaultRowHeight="14.4" x14ac:dyDescent="0.3"/>
  <cols>
    <col min="2" max="2" width="25.5546875" bestFit="1" customWidth="1"/>
  </cols>
  <sheetData>
    <row r="1" spans="1:6" s="16" customFormat="1" x14ac:dyDescent="0.3">
      <c r="A1" s="15" t="s">
        <v>61</v>
      </c>
    </row>
    <row r="2" spans="1:6" x14ac:dyDescent="0.3">
      <c r="A2" s="14"/>
    </row>
    <row r="3" spans="1:6" x14ac:dyDescent="0.3">
      <c r="B3" s="10" t="s">
        <v>56</v>
      </c>
      <c r="C3" s="11" t="s">
        <v>57</v>
      </c>
      <c r="D3" s="11" t="s">
        <v>58</v>
      </c>
      <c r="E3" s="11" t="s">
        <v>59</v>
      </c>
      <c r="F3" s="11" t="s">
        <v>60</v>
      </c>
    </row>
    <row r="4" spans="1:6" x14ac:dyDescent="0.3">
      <c r="B4" s="12" t="s">
        <v>64</v>
      </c>
      <c r="C4" s="13">
        <v>2.5030000000000001</v>
      </c>
      <c r="D4" s="13">
        <v>2.1809090909090911</v>
      </c>
      <c r="E4" s="13">
        <v>2.13375</v>
      </c>
      <c r="F4" s="13">
        <v>0.49374999999999991</v>
      </c>
    </row>
    <row r="5" spans="1:6" x14ac:dyDescent="0.3">
      <c r="B5" s="12" t="s">
        <v>62</v>
      </c>
      <c r="C5" s="13">
        <v>0.42899999999999999</v>
      </c>
      <c r="D5" s="13">
        <v>0.83090909090909093</v>
      </c>
      <c r="E5" s="13">
        <v>0.97499999999999987</v>
      </c>
      <c r="F5" s="13">
        <v>0.22124999999999997</v>
      </c>
    </row>
    <row r="6" spans="1:6" x14ac:dyDescent="0.3">
      <c r="B6" s="12" t="s">
        <v>63</v>
      </c>
      <c r="C6" s="13">
        <v>2.0640000000000001</v>
      </c>
      <c r="D6" s="13">
        <v>1.3399999999999999</v>
      </c>
      <c r="E6" s="13">
        <v>1.1475</v>
      </c>
      <c r="F6" s="13">
        <v>0.26624999999999999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
  <sheetViews>
    <sheetView zoomScale="85" zoomScaleNormal="85" workbookViewId="0">
      <selection activeCell="N13" sqref="N13"/>
    </sheetView>
  </sheetViews>
  <sheetFormatPr baseColWidth="10" defaultRowHeight="13.2" x14ac:dyDescent="0.25"/>
  <cols>
    <col min="1" max="16384" width="11.5546875" style="18"/>
  </cols>
  <sheetData>
    <row r="1" spans="1:48" s="16" customFormat="1" ht="14.4" x14ac:dyDescent="0.3">
      <c r="A1" s="15" t="s">
        <v>110</v>
      </c>
    </row>
    <row r="3" spans="1:48" x14ac:dyDescent="0.25">
      <c r="C3" s="18">
        <v>1970</v>
      </c>
      <c r="D3" s="18">
        <v>1971</v>
      </c>
      <c r="E3" s="18">
        <v>1972</v>
      </c>
      <c r="F3" s="18">
        <v>1973</v>
      </c>
      <c r="G3" s="18">
        <v>1974</v>
      </c>
      <c r="H3" s="18">
        <v>1975</v>
      </c>
      <c r="I3" s="18">
        <v>1976</v>
      </c>
      <c r="J3" s="18">
        <v>1977</v>
      </c>
      <c r="K3" s="18">
        <v>1978</v>
      </c>
      <c r="L3" s="18">
        <v>1979</v>
      </c>
      <c r="M3" s="18">
        <v>1980</v>
      </c>
      <c r="N3" s="18">
        <v>1981</v>
      </c>
      <c r="O3" s="18">
        <v>1982</v>
      </c>
      <c r="P3" s="18">
        <v>1983</v>
      </c>
      <c r="Q3" s="18">
        <v>1984</v>
      </c>
      <c r="R3" s="18">
        <v>1985</v>
      </c>
      <c r="S3" s="18">
        <v>1986</v>
      </c>
      <c r="T3" s="18">
        <v>1987</v>
      </c>
      <c r="U3" s="18">
        <v>1988</v>
      </c>
      <c r="V3" s="18">
        <v>1989</v>
      </c>
      <c r="W3" s="18">
        <v>1990</v>
      </c>
      <c r="X3" s="18">
        <v>1991</v>
      </c>
      <c r="Y3" s="18">
        <v>1992</v>
      </c>
      <c r="Z3" s="18">
        <v>1993</v>
      </c>
      <c r="AA3" s="18">
        <v>1994</v>
      </c>
      <c r="AB3" s="18">
        <v>1995</v>
      </c>
      <c r="AC3" s="18">
        <v>1996</v>
      </c>
      <c r="AD3" s="18">
        <v>1997</v>
      </c>
      <c r="AE3" s="18">
        <v>1998</v>
      </c>
      <c r="AF3" s="18">
        <v>1999</v>
      </c>
      <c r="AG3" s="18">
        <v>2000</v>
      </c>
      <c r="AH3" s="18">
        <v>2001</v>
      </c>
      <c r="AI3" s="18">
        <v>2002</v>
      </c>
      <c r="AJ3" s="18">
        <v>2003</v>
      </c>
      <c r="AK3" s="18">
        <v>2004</v>
      </c>
      <c r="AL3" s="18">
        <v>2005</v>
      </c>
      <c r="AM3" s="18">
        <v>2006</v>
      </c>
      <c r="AN3" s="18">
        <v>2007</v>
      </c>
      <c r="AO3" s="18">
        <v>2008</v>
      </c>
      <c r="AP3" s="18">
        <v>2009</v>
      </c>
      <c r="AQ3" s="18">
        <v>2010</v>
      </c>
      <c r="AR3" s="18">
        <v>2011</v>
      </c>
      <c r="AS3" s="18">
        <v>2012</v>
      </c>
      <c r="AT3" s="18">
        <v>2013</v>
      </c>
      <c r="AU3" s="18">
        <v>2014</v>
      </c>
      <c r="AV3" s="18">
        <v>2015</v>
      </c>
    </row>
    <row r="4" spans="1:48" x14ac:dyDescent="0.25">
      <c r="B4" s="20" t="s">
        <v>108</v>
      </c>
      <c r="C4" s="18">
        <v>100</v>
      </c>
      <c r="D4" s="18">
        <v>104.35644260088756</v>
      </c>
      <c r="E4" s="18">
        <v>108.08217835916361</v>
      </c>
      <c r="F4" s="18">
        <v>113.93081226387154</v>
      </c>
      <c r="G4" s="18">
        <v>117.87965020117804</v>
      </c>
      <c r="H4" s="18">
        <v>116.08448733320115</v>
      </c>
      <c r="I4" s="18">
        <v>120.6164967238234</v>
      </c>
      <c r="J4" s="18">
        <v>124.23802151470503</v>
      </c>
      <c r="K4" s="18">
        <v>128.54664018554703</v>
      </c>
      <c r="L4" s="18">
        <v>132.57706505911705</v>
      </c>
      <c r="M4" s="18">
        <v>134.03164730292417</v>
      </c>
      <c r="N4" s="18">
        <v>134.70775192076778</v>
      </c>
      <c r="O4" s="18">
        <v>137.28509208237071</v>
      </c>
      <c r="P4" s="18">
        <v>138.18179334730252</v>
      </c>
      <c r="Q4" s="18">
        <v>139.63648939115839</v>
      </c>
      <c r="R4" s="18">
        <v>141.20245367109811</v>
      </c>
      <c r="S4" s="18">
        <v>143.82094819582306</v>
      </c>
      <c r="T4" s="18">
        <v>146.77076152381332</v>
      </c>
      <c r="U4" s="18">
        <v>152.88014679502925</v>
      </c>
      <c r="V4" s="18">
        <v>158.60954034402718</v>
      </c>
      <c r="W4" s="18">
        <v>162.28332948952308</v>
      </c>
      <c r="X4" s="18">
        <v>163.17117598212408</v>
      </c>
      <c r="Y4" s="18">
        <v>164.95797032554563</v>
      </c>
      <c r="Z4" s="18">
        <v>163.16463775893121</v>
      </c>
      <c r="AA4" s="18">
        <v>166.37435144616248</v>
      </c>
      <c r="AB4" s="18">
        <v>169.24015853713797</v>
      </c>
      <c r="AC4" s="18">
        <v>170.99260125227161</v>
      </c>
      <c r="AD4" s="18">
        <v>174.39135047872171</v>
      </c>
      <c r="AE4" s="18">
        <v>179.96508764246104</v>
      </c>
      <c r="AF4" s="18">
        <v>185.40526638124288</v>
      </c>
      <c r="AG4" s="18">
        <v>191.36277088739934</v>
      </c>
      <c r="AH4" s="18">
        <v>193.71493122398996</v>
      </c>
      <c r="AI4" s="18">
        <v>194.4649385485213</v>
      </c>
      <c r="AJ4" s="18">
        <v>194.66749846366406</v>
      </c>
      <c r="AK4" s="18">
        <v>198.71834421662726</v>
      </c>
      <c r="AL4" s="18">
        <v>200.37042641713367</v>
      </c>
      <c r="AM4" s="18">
        <v>203.6502160546967</v>
      </c>
      <c r="AN4" s="18">
        <v>207.10161135944296</v>
      </c>
      <c r="AO4" s="18">
        <v>206.33375279271391</v>
      </c>
      <c r="AP4" s="18">
        <v>199.19837974502846</v>
      </c>
      <c r="AQ4" s="18">
        <v>202.14502353420204</v>
      </c>
      <c r="AR4" s="18">
        <v>205.32924645380359</v>
      </c>
      <c r="AS4" s="18">
        <v>204.73437929286465</v>
      </c>
      <c r="AT4" s="18">
        <v>204.89761328965326</v>
      </c>
      <c r="AU4" s="18">
        <v>204.6125476472921</v>
      </c>
      <c r="AV4" s="18">
        <v>206.26322687927936</v>
      </c>
    </row>
    <row r="5" spans="1:48" x14ac:dyDescent="0.25">
      <c r="B5" s="20" t="s">
        <v>109</v>
      </c>
      <c r="C5" s="18">
        <v>0.33100000000000002</v>
      </c>
      <c r="H5" s="18">
        <v>0.317</v>
      </c>
      <c r="L5" s="18">
        <v>0.29699999999999999</v>
      </c>
      <c r="Q5" s="18">
        <v>0.29099999999999998</v>
      </c>
      <c r="W5" s="18">
        <v>0.27700000000000002</v>
      </c>
      <c r="AC5" s="18">
        <v>0.27900000000000003</v>
      </c>
      <c r="AD5" s="18">
        <v>0.27900000000000003</v>
      </c>
      <c r="AE5" s="18">
        <v>0.27600000000000002</v>
      </c>
      <c r="AF5" s="18">
        <v>0.28399999999999997</v>
      </c>
      <c r="AG5" s="18">
        <v>0.28599999999999998</v>
      </c>
      <c r="AH5" s="18">
        <v>0.28599999999999998</v>
      </c>
      <c r="AI5" s="18">
        <v>0.28100000000000003</v>
      </c>
      <c r="AJ5" s="18">
        <v>0.28000000000000003</v>
      </c>
      <c r="AK5" s="18">
        <v>0.28100000000000003</v>
      </c>
      <c r="AL5" s="18">
        <v>0.28599999999999998</v>
      </c>
      <c r="AM5" s="18">
        <v>0.29099999999999998</v>
      </c>
      <c r="AN5" s="18">
        <v>0.28899999999999998</v>
      </c>
      <c r="AO5" s="18">
        <v>0.28899999999999998</v>
      </c>
      <c r="AP5" s="18">
        <v>0.28999999999999998</v>
      </c>
      <c r="AQ5" s="18">
        <v>0.30299999999999999</v>
      </c>
      <c r="AR5" s="18">
        <v>0.30599999999999999</v>
      </c>
      <c r="AS5" s="18">
        <v>0.30499999999999999</v>
      </c>
      <c r="AT5" s="18">
        <v>0.29099999999999998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85" zoomScaleNormal="85" workbookViewId="0">
      <selection activeCell="F30" sqref="F30"/>
    </sheetView>
  </sheetViews>
  <sheetFormatPr baseColWidth="10" defaultRowHeight="13.2" x14ac:dyDescent="0.25"/>
  <cols>
    <col min="1" max="16384" width="11.5546875" style="18"/>
  </cols>
  <sheetData>
    <row r="1" spans="1:12" s="16" customFormat="1" ht="14.4" x14ac:dyDescent="0.3">
      <c r="A1" s="15" t="s">
        <v>71</v>
      </c>
    </row>
    <row r="2" spans="1:12" s="36" customFormat="1" ht="14.4" x14ac:dyDescent="0.3">
      <c r="A2" s="14"/>
    </row>
    <row r="3" spans="1:12" ht="13.8" thickBot="1" x14ac:dyDescent="0.3"/>
    <row r="4" spans="1:12" ht="13.8" thickTop="1" x14ac:dyDescent="0.25">
      <c r="A4" s="22"/>
      <c r="B4" s="27">
        <v>2015</v>
      </c>
      <c r="C4" s="27">
        <v>2000</v>
      </c>
      <c r="D4" s="28" t="s">
        <v>67</v>
      </c>
      <c r="E4" s="27" t="s">
        <v>70</v>
      </c>
    </row>
    <row r="5" spans="1:12" x14ac:dyDescent="0.25">
      <c r="A5" s="23" t="s">
        <v>19</v>
      </c>
      <c r="B5" s="29">
        <v>48.564440157357055</v>
      </c>
      <c r="C5" s="29">
        <v>52.953315738892258</v>
      </c>
      <c r="D5" s="29">
        <v>100</v>
      </c>
      <c r="E5" s="30">
        <f>B5-C5</f>
        <v>-4.3888755815352027</v>
      </c>
      <c r="F5" s="21"/>
      <c r="G5" s="21"/>
      <c r="H5" s="21"/>
      <c r="I5" s="21"/>
      <c r="K5" s="21"/>
      <c r="L5" s="21"/>
    </row>
    <row r="6" spans="1:12" x14ac:dyDescent="0.25">
      <c r="A6" s="23" t="s">
        <v>24</v>
      </c>
      <c r="B6" s="29">
        <v>53.093866925723376</v>
      </c>
      <c r="C6" s="29">
        <v>49.004679455556236</v>
      </c>
      <c r="D6" s="29">
        <v>100</v>
      </c>
      <c r="E6" s="29">
        <f t="shared" ref="E6:E20" si="0">B6-C6</f>
        <v>4.0891874701671398</v>
      </c>
      <c r="F6" s="21"/>
      <c r="G6" s="21"/>
      <c r="H6" s="21"/>
      <c r="I6" s="21"/>
      <c r="K6" s="21"/>
      <c r="L6" s="21"/>
    </row>
    <row r="7" spans="1:12" x14ac:dyDescent="0.25">
      <c r="A7" s="23" t="s">
        <v>25</v>
      </c>
      <c r="B7" s="29">
        <v>62.924751432741608</v>
      </c>
      <c r="C7" s="29">
        <v>59.617439417847542</v>
      </c>
      <c r="D7" s="29">
        <v>100</v>
      </c>
      <c r="E7" s="29">
        <f t="shared" si="0"/>
        <v>3.307312014894066</v>
      </c>
      <c r="F7" s="21"/>
      <c r="G7" s="21"/>
      <c r="H7" s="21"/>
      <c r="I7" s="21"/>
      <c r="K7" s="21"/>
      <c r="L7" s="21"/>
    </row>
    <row r="8" spans="1:12" x14ac:dyDescent="0.25">
      <c r="A8" s="23" t="s">
        <v>20</v>
      </c>
      <c r="B8" s="29">
        <v>64.696403717324742</v>
      </c>
      <c r="C8" s="29">
        <v>73.14775632952697</v>
      </c>
      <c r="D8" s="29">
        <v>100</v>
      </c>
      <c r="E8" s="30">
        <f t="shared" si="0"/>
        <v>-8.4513526122022284</v>
      </c>
      <c r="F8" s="21"/>
      <c r="G8" s="21"/>
      <c r="H8" s="21"/>
      <c r="I8" s="21"/>
      <c r="K8" s="21"/>
      <c r="L8" s="21"/>
    </row>
    <row r="9" spans="1:12" x14ac:dyDescent="0.25">
      <c r="A9" s="23" t="s">
        <v>21</v>
      </c>
      <c r="B9" s="29">
        <v>66.668221827879648</v>
      </c>
      <c r="C9" s="29">
        <v>71.173864828299344</v>
      </c>
      <c r="D9" s="29">
        <v>100</v>
      </c>
      <c r="E9" s="30">
        <f t="shared" si="0"/>
        <v>-4.5056430004196955</v>
      </c>
      <c r="F9" s="21"/>
      <c r="G9" s="21"/>
      <c r="H9" s="21"/>
      <c r="I9" s="21"/>
      <c r="K9" s="21"/>
      <c r="L9" s="21"/>
    </row>
    <row r="10" spans="1:12" x14ac:dyDescent="0.25">
      <c r="A10" s="23" t="s">
        <v>68</v>
      </c>
      <c r="B10" s="29">
        <v>68.024148732776496</v>
      </c>
      <c r="C10" s="29">
        <v>62.031529044575088</v>
      </c>
      <c r="D10" s="29">
        <v>100</v>
      </c>
      <c r="E10" s="29">
        <f t="shared" si="0"/>
        <v>5.9926196882014082</v>
      </c>
      <c r="F10" s="21"/>
      <c r="G10" s="21"/>
      <c r="H10" s="21"/>
      <c r="I10" s="21"/>
      <c r="K10" s="21"/>
      <c r="L10" s="21"/>
    </row>
    <row r="11" spans="1:12" x14ac:dyDescent="0.25">
      <c r="A11" s="24" t="s">
        <v>11</v>
      </c>
      <c r="B11" s="31">
        <v>71.748365126907075</v>
      </c>
      <c r="C11" s="31">
        <v>71.360575326214033</v>
      </c>
      <c r="D11" s="31">
        <v>100</v>
      </c>
      <c r="E11" s="31">
        <f t="shared" si="0"/>
        <v>0.38778980069304225</v>
      </c>
      <c r="F11" s="21"/>
      <c r="G11" s="21"/>
      <c r="H11" s="21"/>
      <c r="I11" s="21"/>
      <c r="K11" s="21"/>
      <c r="L11" s="21"/>
    </row>
    <row r="12" spans="1:12" x14ac:dyDescent="0.25">
      <c r="A12" s="25" t="s">
        <v>69</v>
      </c>
      <c r="B12" s="29">
        <v>73.217826694571158</v>
      </c>
      <c r="C12" s="29">
        <v>70.908842107325682</v>
      </c>
      <c r="D12" s="29">
        <v>100</v>
      </c>
      <c r="E12" s="29">
        <f t="shared" si="0"/>
        <v>2.308984587245476</v>
      </c>
      <c r="F12" s="21"/>
      <c r="G12" s="21"/>
      <c r="H12" s="21"/>
      <c r="I12" s="21"/>
      <c r="K12" s="21"/>
      <c r="L12" s="21"/>
    </row>
    <row r="13" spans="1:12" x14ac:dyDescent="0.25">
      <c r="A13" s="23" t="s">
        <v>17</v>
      </c>
      <c r="B13" s="29">
        <v>73.856713761211083</v>
      </c>
      <c r="C13" s="29">
        <v>72.669034152409239</v>
      </c>
      <c r="D13" s="29">
        <v>100</v>
      </c>
      <c r="E13" s="29">
        <f t="shared" si="0"/>
        <v>1.1876796088018438</v>
      </c>
      <c r="F13" s="21"/>
      <c r="G13" s="21"/>
      <c r="H13" s="21"/>
      <c r="I13" s="21"/>
      <c r="K13" s="21"/>
      <c r="L13" s="21"/>
    </row>
    <row r="14" spans="1:12" x14ac:dyDescent="0.25">
      <c r="A14" s="23" t="s">
        <v>27</v>
      </c>
      <c r="B14" s="29">
        <v>73.972900881681682</v>
      </c>
      <c r="C14" s="29">
        <v>75.354909541165597</v>
      </c>
      <c r="D14" s="29">
        <v>100</v>
      </c>
      <c r="E14" s="30">
        <f t="shared" si="0"/>
        <v>-1.3820086594839154</v>
      </c>
      <c r="F14" s="21"/>
      <c r="G14" s="21"/>
      <c r="H14" s="21"/>
      <c r="I14" s="21"/>
      <c r="K14" s="21"/>
      <c r="L14" s="21"/>
    </row>
    <row r="15" spans="1:12" x14ac:dyDescent="0.25">
      <c r="A15" s="23" t="s">
        <v>15</v>
      </c>
      <c r="B15" s="29">
        <v>79.871895765990715</v>
      </c>
      <c r="C15" s="29">
        <v>77.685314435584729</v>
      </c>
      <c r="D15" s="29">
        <v>100</v>
      </c>
      <c r="E15" s="29">
        <f t="shared" si="0"/>
        <v>2.1865813304059856</v>
      </c>
      <c r="F15" s="21"/>
      <c r="G15" s="21"/>
      <c r="H15" s="21"/>
      <c r="I15" s="21"/>
      <c r="K15" s="21"/>
      <c r="L15" s="21"/>
    </row>
    <row r="16" spans="1:12" x14ac:dyDescent="0.25">
      <c r="A16" s="23" t="s">
        <v>16</v>
      </c>
      <c r="B16" s="29">
        <v>83.705170800514097</v>
      </c>
      <c r="C16" s="29">
        <v>81.184619327696836</v>
      </c>
      <c r="D16" s="29">
        <v>100</v>
      </c>
      <c r="E16" s="29">
        <f t="shared" si="0"/>
        <v>2.5205514728172602</v>
      </c>
      <c r="F16" s="21"/>
      <c r="G16" s="21"/>
      <c r="H16" s="21"/>
      <c r="I16" s="21"/>
      <c r="K16" s="21"/>
      <c r="L16" s="21"/>
    </row>
    <row r="17" spans="1:12" x14ac:dyDescent="0.25">
      <c r="A17" s="23" t="s">
        <v>26</v>
      </c>
      <c r="B17" s="29">
        <v>84.490985077793994</v>
      </c>
      <c r="C17" s="29">
        <v>80.661147308831119</v>
      </c>
      <c r="D17" s="29">
        <v>100</v>
      </c>
      <c r="E17" s="29">
        <f t="shared" si="0"/>
        <v>3.8298377689628751</v>
      </c>
      <c r="F17" s="21"/>
      <c r="G17" s="21"/>
      <c r="H17" s="21"/>
      <c r="I17" s="21"/>
      <c r="K17" s="21"/>
      <c r="L17" s="21"/>
    </row>
    <row r="18" spans="1:12" x14ac:dyDescent="0.25">
      <c r="A18" s="23" t="s">
        <v>18</v>
      </c>
      <c r="B18" s="29">
        <v>84.826284150688963</v>
      </c>
      <c r="C18" s="29">
        <v>73.798778038572721</v>
      </c>
      <c r="D18" s="29">
        <v>100</v>
      </c>
      <c r="E18" s="29">
        <f t="shared" si="0"/>
        <v>11.027506112116242</v>
      </c>
      <c r="F18" s="21"/>
      <c r="G18" s="21"/>
      <c r="H18" s="21"/>
      <c r="I18" s="21"/>
      <c r="K18" s="21"/>
      <c r="L18" s="21"/>
    </row>
    <row r="19" spans="1:12" x14ac:dyDescent="0.25">
      <c r="A19" s="23" t="s">
        <v>14</v>
      </c>
      <c r="B19" s="29">
        <v>86.34881855507841</v>
      </c>
      <c r="C19" s="29">
        <v>81.182249103027985</v>
      </c>
      <c r="D19" s="29">
        <v>100</v>
      </c>
      <c r="E19" s="29">
        <f t="shared" si="0"/>
        <v>5.1665694520504246</v>
      </c>
      <c r="F19" s="21"/>
      <c r="G19" s="21"/>
      <c r="H19" s="21"/>
      <c r="I19" s="21"/>
      <c r="K19" s="21"/>
      <c r="L19" s="21"/>
    </row>
    <row r="20" spans="1:12" ht="13.8" thickBot="1" x14ac:dyDescent="0.3">
      <c r="A20" s="26" t="s">
        <v>23</v>
      </c>
      <c r="B20" s="32">
        <v>88.770607168882691</v>
      </c>
      <c r="C20" s="32">
        <v>86.587783482820768</v>
      </c>
      <c r="D20" s="32">
        <v>100</v>
      </c>
      <c r="E20" s="32">
        <f t="shared" si="0"/>
        <v>2.1828236860619228</v>
      </c>
    </row>
    <row r="21" spans="1:12" ht="13.8" thickTop="1" x14ac:dyDescent="0.2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topLeftCell="B1" zoomScale="70" zoomScaleNormal="70" workbookViewId="0">
      <selection activeCell="S34" sqref="S34"/>
    </sheetView>
  </sheetViews>
  <sheetFormatPr baseColWidth="10" defaultColWidth="9.109375" defaultRowHeight="14.4" x14ac:dyDescent="0.3"/>
  <cols>
    <col min="1" max="16384" width="9.109375" style="47"/>
  </cols>
  <sheetData>
    <row r="1" spans="1:10" s="16" customFormat="1" x14ac:dyDescent="0.3">
      <c r="A1" s="15" t="s">
        <v>83</v>
      </c>
    </row>
    <row r="3" spans="1:10" x14ac:dyDescent="0.3">
      <c r="B3" s="47" t="s">
        <v>5</v>
      </c>
      <c r="C3" s="47" t="s">
        <v>5</v>
      </c>
      <c r="D3" s="47" t="s">
        <v>11</v>
      </c>
      <c r="E3" s="47" t="s">
        <v>30</v>
      </c>
      <c r="F3" s="47" t="s">
        <v>10</v>
      </c>
      <c r="G3" s="47" t="s">
        <v>4</v>
      </c>
      <c r="H3" s="47" t="s">
        <v>9</v>
      </c>
      <c r="I3" s="47" t="s">
        <v>9</v>
      </c>
      <c r="J3" s="47" t="s">
        <v>13</v>
      </c>
    </row>
    <row r="4" spans="1:10" x14ac:dyDescent="0.3">
      <c r="A4" s="47">
        <v>1900</v>
      </c>
      <c r="E4" s="47">
        <v>18.63</v>
      </c>
    </row>
    <row r="5" spans="1:10" x14ac:dyDescent="0.3">
      <c r="A5" s="47">
        <v>1901</v>
      </c>
      <c r="E5" s="47">
        <v>18.29</v>
      </c>
    </row>
    <row r="6" spans="1:10" x14ac:dyDescent="0.3">
      <c r="A6" s="47">
        <v>1902</v>
      </c>
      <c r="E6" s="47">
        <v>17.78</v>
      </c>
    </row>
    <row r="7" spans="1:10" x14ac:dyDescent="0.3">
      <c r="A7" s="47">
        <v>1903</v>
      </c>
      <c r="B7" s="47">
        <v>16.21</v>
      </c>
      <c r="E7" s="47">
        <v>17.63</v>
      </c>
      <c r="G7" s="47">
        <v>26.99</v>
      </c>
    </row>
    <row r="8" spans="1:10" x14ac:dyDescent="0.3">
      <c r="A8" s="47">
        <v>1904</v>
      </c>
      <c r="E8" s="47">
        <v>17.809999999999999</v>
      </c>
    </row>
    <row r="9" spans="1:10" x14ac:dyDescent="0.3">
      <c r="A9" s="47">
        <v>1905</v>
      </c>
      <c r="D9" s="47">
        <v>19</v>
      </c>
      <c r="E9" s="47">
        <v>18.22</v>
      </c>
    </row>
    <row r="10" spans="1:10" x14ac:dyDescent="0.3">
      <c r="A10" s="47">
        <v>1906</v>
      </c>
      <c r="E10" s="47">
        <v>18.14</v>
      </c>
    </row>
    <row r="11" spans="1:10" x14ac:dyDescent="0.3">
      <c r="A11" s="47">
        <v>1907</v>
      </c>
      <c r="E11" s="47">
        <v>17.96</v>
      </c>
      <c r="G11" s="47">
        <v>21.46</v>
      </c>
    </row>
    <row r="12" spans="1:10" x14ac:dyDescent="0.3">
      <c r="A12" s="47">
        <v>1908</v>
      </c>
      <c r="B12" s="47">
        <v>16.45</v>
      </c>
      <c r="E12" s="47">
        <v>17.36</v>
      </c>
    </row>
    <row r="13" spans="1:10" x14ac:dyDescent="0.3">
      <c r="A13" s="47">
        <v>1909</v>
      </c>
      <c r="E13" s="47">
        <v>17.149999999999999</v>
      </c>
    </row>
    <row r="14" spans="1:10" x14ac:dyDescent="0.3">
      <c r="A14" s="47">
        <v>1910</v>
      </c>
      <c r="E14" s="47">
        <v>17.239999999999998</v>
      </c>
    </row>
    <row r="15" spans="1:10" x14ac:dyDescent="0.3">
      <c r="A15" s="47">
        <v>1911</v>
      </c>
      <c r="E15" s="47">
        <v>17.48</v>
      </c>
      <c r="G15" s="47">
        <v>19.57</v>
      </c>
    </row>
    <row r="16" spans="1:10" x14ac:dyDescent="0.3">
      <c r="A16" s="47">
        <v>1912</v>
      </c>
      <c r="E16" s="47">
        <v>17.52</v>
      </c>
      <c r="G16" s="47">
        <v>20.92</v>
      </c>
    </row>
    <row r="17" spans="1:10" x14ac:dyDescent="0.3">
      <c r="A17" s="47">
        <v>1913</v>
      </c>
      <c r="E17" s="47">
        <v>17.77</v>
      </c>
      <c r="J17" s="47">
        <v>17.96</v>
      </c>
    </row>
    <row r="18" spans="1:10" x14ac:dyDescent="0.3">
      <c r="A18" s="47">
        <v>1914</v>
      </c>
      <c r="E18" s="47">
        <v>17.78</v>
      </c>
      <c r="J18" s="47">
        <v>18.16</v>
      </c>
    </row>
    <row r="19" spans="1:10" x14ac:dyDescent="0.3">
      <c r="A19" s="47">
        <v>1915</v>
      </c>
      <c r="B19" s="47">
        <v>24.02</v>
      </c>
      <c r="D19" s="47">
        <v>18.309999999999999</v>
      </c>
      <c r="E19" s="47">
        <v>19.53</v>
      </c>
      <c r="J19" s="47">
        <v>17.579999999999998</v>
      </c>
    </row>
    <row r="20" spans="1:10" x14ac:dyDescent="0.3">
      <c r="A20" s="47">
        <v>1916</v>
      </c>
      <c r="D20" s="47">
        <v>20.65</v>
      </c>
      <c r="E20" s="47">
        <v>21.32</v>
      </c>
      <c r="G20" s="47">
        <v>28.04</v>
      </c>
      <c r="J20" s="47">
        <v>18.57</v>
      </c>
    </row>
    <row r="21" spans="1:10" x14ac:dyDescent="0.3">
      <c r="A21" s="47">
        <v>1917</v>
      </c>
      <c r="B21" s="47">
        <v>27.61</v>
      </c>
      <c r="D21" s="47">
        <v>20.09</v>
      </c>
      <c r="E21" s="47">
        <v>22.42</v>
      </c>
      <c r="J21" s="47">
        <v>17.600000000000001</v>
      </c>
    </row>
    <row r="22" spans="1:10" x14ac:dyDescent="0.3">
      <c r="A22" s="47">
        <v>1918</v>
      </c>
      <c r="B22" s="47">
        <v>26.08</v>
      </c>
      <c r="D22" s="47">
        <v>17.95</v>
      </c>
      <c r="E22" s="47">
        <v>22.2</v>
      </c>
      <c r="H22" s="47">
        <v>19.239999999999998</v>
      </c>
      <c r="J22" s="47">
        <v>15.88</v>
      </c>
    </row>
    <row r="23" spans="1:10" x14ac:dyDescent="0.3">
      <c r="A23" s="47">
        <v>1919</v>
      </c>
      <c r="B23" s="47">
        <v>21.28</v>
      </c>
      <c r="D23" s="47">
        <v>19.5</v>
      </c>
      <c r="E23" s="47">
        <v>19.47</v>
      </c>
      <c r="G23" s="47">
        <v>16.329999999999998</v>
      </c>
      <c r="H23" s="47">
        <v>19.59</v>
      </c>
      <c r="J23" s="47">
        <v>15.87</v>
      </c>
    </row>
    <row r="24" spans="1:10" x14ac:dyDescent="0.3">
      <c r="A24" s="47">
        <v>1920</v>
      </c>
      <c r="B24" s="47">
        <v>15.32</v>
      </c>
      <c r="D24" s="47">
        <v>17.95</v>
      </c>
      <c r="G24" s="47">
        <v>13.48</v>
      </c>
      <c r="J24" s="47">
        <v>14.46</v>
      </c>
    </row>
    <row r="25" spans="1:10" x14ac:dyDescent="0.3">
      <c r="A25" s="47">
        <v>1921</v>
      </c>
      <c r="B25" s="47">
        <v>12.78</v>
      </c>
      <c r="D25" s="47">
        <v>17.32</v>
      </c>
      <c r="J25" s="47">
        <v>15.47</v>
      </c>
    </row>
    <row r="26" spans="1:10" x14ac:dyDescent="0.3">
      <c r="A26" s="47">
        <v>1922</v>
      </c>
      <c r="B26" s="47">
        <v>12.75</v>
      </c>
      <c r="D26" s="47">
        <v>17.87</v>
      </c>
      <c r="J26" s="47">
        <v>16.29</v>
      </c>
    </row>
    <row r="27" spans="1:10" x14ac:dyDescent="0.3">
      <c r="A27" s="47">
        <v>1923</v>
      </c>
      <c r="B27" s="47">
        <v>13.86</v>
      </c>
      <c r="D27" s="47">
        <v>18.91</v>
      </c>
      <c r="J27" s="47">
        <v>14.99</v>
      </c>
    </row>
    <row r="28" spans="1:10" x14ac:dyDescent="0.3">
      <c r="A28" s="47">
        <v>1924</v>
      </c>
      <c r="B28" s="47">
        <v>13.78</v>
      </c>
      <c r="D28" s="47">
        <v>17.96</v>
      </c>
      <c r="J28" s="47">
        <v>16.32</v>
      </c>
    </row>
    <row r="29" spans="1:10" x14ac:dyDescent="0.3">
      <c r="A29" s="47">
        <v>1925</v>
      </c>
      <c r="B29" s="47">
        <v>12.54</v>
      </c>
      <c r="D29" s="47">
        <v>18.16</v>
      </c>
      <c r="E29" s="47">
        <v>11.3</v>
      </c>
      <c r="J29" s="47">
        <v>17.600000000000001</v>
      </c>
    </row>
    <row r="30" spans="1:10" x14ac:dyDescent="0.3">
      <c r="A30" s="47">
        <v>1926</v>
      </c>
      <c r="B30" s="47">
        <v>12.1</v>
      </c>
      <c r="D30" s="47">
        <v>17.82</v>
      </c>
      <c r="E30" s="47">
        <v>11.3</v>
      </c>
      <c r="J30" s="47">
        <v>18.010000000000002</v>
      </c>
    </row>
    <row r="31" spans="1:10" x14ac:dyDescent="0.3">
      <c r="A31" s="47">
        <v>1927</v>
      </c>
      <c r="B31" s="47">
        <v>12.96</v>
      </c>
      <c r="D31" s="47">
        <v>17.45</v>
      </c>
      <c r="E31" s="47">
        <v>11.5</v>
      </c>
      <c r="J31" s="47">
        <v>18.68</v>
      </c>
    </row>
    <row r="32" spans="1:10" x14ac:dyDescent="0.3">
      <c r="A32" s="47">
        <v>1928</v>
      </c>
      <c r="B32" s="47">
        <v>13.25</v>
      </c>
      <c r="D32" s="47">
        <v>17.27</v>
      </c>
      <c r="E32" s="47">
        <v>11.2</v>
      </c>
      <c r="J32" s="47">
        <v>19.600000000000001</v>
      </c>
    </row>
    <row r="33" spans="1:10" x14ac:dyDescent="0.3">
      <c r="A33" s="47">
        <v>1929</v>
      </c>
      <c r="B33" s="47">
        <v>13.29</v>
      </c>
      <c r="D33" s="47">
        <v>16.149999999999999</v>
      </c>
      <c r="E33" s="47">
        <v>11.1</v>
      </c>
      <c r="J33" s="47">
        <v>18.420000000000002</v>
      </c>
    </row>
    <row r="34" spans="1:10" x14ac:dyDescent="0.3">
      <c r="A34" s="47">
        <v>1930</v>
      </c>
      <c r="B34" s="47">
        <v>13.28</v>
      </c>
      <c r="D34" s="47">
        <v>15.31</v>
      </c>
      <c r="G34" s="47">
        <v>13.74</v>
      </c>
      <c r="J34" s="47">
        <v>16.420000000000002</v>
      </c>
    </row>
    <row r="35" spans="1:10" x14ac:dyDescent="0.3">
      <c r="A35" s="47">
        <v>1931</v>
      </c>
      <c r="B35" s="47">
        <v>13.44</v>
      </c>
      <c r="D35" s="47">
        <v>14.63</v>
      </c>
      <c r="J35" s="47">
        <v>15.27</v>
      </c>
    </row>
    <row r="36" spans="1:10" x14ac:dyDescent="0.3">
      <c r="A36" s="47">
        <v>1932</v>
      </c>
      <c r="B36" s="47">
        <v>13.53</v>
      </c>
      <c r="D36" s="47">
        <v>14.8</v>
      </c>
      <c r="E36" s="47">
        <v>11.4</v>
      </c>
      <c r="J36" s="47">
        <v>15.48</v>
      </c>
    </row>
    <row r="37" spans="1:10" x14ac:dyDescent="0.3">
      <c r="A37" s="47">
        <v>1933</v>
      </c>
      <c r="B37" s="47">
        <v>13.86</v>
      </c>
      <c r="D37" s="47">
        <v>14.95</v>
      </c>
      <c r="E37" s="47">
        <v>10.9</v>
      </c>
      <c r="J37" s="47">
        <v>15.77</v>
      </c>
    </row>
    <row r="38" spans="1:10" x14ac:dyDescent="0.3">
      <c r="A38" s="47">
        <v>1934</v>
      </c>
      <c r="B38" s="47">
        <v>14.36</v>
      </c>
      <c r="D38" s="47">
        <v>15.28</v>
      </c>
      <c r="E38" s="47">
        <v>11.3</v>
      </c>
      <c r="G38" s="47">
        <v>11.95</v>
      </c>
      <c r="J38" s="47">
        <v>15.87</v>
      </c>
    </row>
    <row r="39" spans="1:10" x14ac:dyDescent="0.3">
      <c r="A39" s="47">
        <v>1935</v>
      </c>
      <c r="B39" s="47">
        <v>14.2</v>
      </c>
      <c r="D39" s="47">
        <v>15.4</v>
      </c>
      <c r="E39" s="47">
        <v>12</v>
      </c>
      <c r="G39" s="47">
        <v>12.32</v>
      </c>
      <c r="J39" s="47">
        <v>15.63</v>
      </c>
    </row>
    <row r="40" spans="1:10" x14ac:dyDescent="0.3">
      <c r="A40" s="47">
        <v>1936</v>
      </c>
      <c r="B40" s="47">
        <v>14.43</v>
      </c>
      <c r="D40" s="47">
        <v>14.74</v>
      </c>
      <c r="E40" s="47">
        <v>13.7</v>
      </c>
      <c r="J40" s="47">
        <v>17.64</v>
      </c>
    </row>
    <row r="41" spans="1:10" x14ac:dyDescent="0.3">
      <c r="A41" s="47">
        <v>1937</v>
      </c>
      <c r="B41" s="47">
        <v>14.31</v>
      </c>
      <c r="D41" s="47">
        <v>14.46</v>
      </c>
      <c r="E41" s="47">
        <v>15</v>
      </c>
      <c r="H41" s="47">
        <v>16.98</v>
      </c>
      <c r="J41" s="47">
        <v>16.45</v>
      </c>
    </row>
    <row r="42" spans="1:10" x14ac:dyDescent="0.3">
      <c r="A42" s="47">
        <v>1938</v>
      </c>
      <c r="B42" s="47">
        <v>13.33</v>
      </c>
      <c r="D42" s="47">
        <v>14.27</v>
      </c>
      <c r="E42" s="47">
        <v>16.3</v>
      </c>
      <c r="J42" s="47">
        <v>14.73</v>
      </c>
    </row>
    <row r="43" spans="1:10" x14ac:dyDescent="0.3">
      <c r="A43" s="47">
        <v>1939</v>
      </c>
      <c r="B43" s="47">
        <v>13.46</v>
      </c>
      <c r="D43" s="47">
        <v>13.3</v>
      </c>
      <c r="J43" s="47">
        <v>15.39</v>
      </c>
    </row>
    <row r="44" spans="1:10" x14ac:dyDescent="0.3">
      <c r="A44" s="47">
        <v>1940</v>
      </c>
      <c r="B44" s="47">
        <v>13.82</v>
      </c>
      <c r="D44" s="47">
        <v>13.35</v>
      </c>
      <c r="J44" s="47">
        <v>15.73</v>
      </c>
    </row>
    <row r="45" spans="1:10" x14ac:dyDescent="0.3">
      <c r="A45" s="47">
        <v>1941</v>
      </c>
      <c r="B45" s="47">
        <v>13.68</v>
      </c>
      <c r="D45" s="47">
        <v>12.88</v>
      </c>
      <c r="G45" s="47">
        <v>10.29</v>
      </c>
      <c r="J45" s="47">
        <v>15.01</v>
      </c>
    </row>
    <row r="46" spans="1:10" x14ac:dyDescent="0.3">
      <c r="A46" s="47">
        <v>1942</v>
      </c>
      <c r="B46" s="47">
        <v>13.4</v>
      </c>
      <c r="D46" s="47">
        <v>11.53</v>
      </c>
      <c r="J46" s="47">
        <v>12.91</v>
      </c>
    </row>
    <row r="47" spans="1:10" x14ac:dyDescent="0.3">
      <c r="A47" s="47">
        <v>1943</v>
      </c>
      <c r="B47" s="47">
        <v>12.06</v>
      </c>
      <c r="D47" s="47">
        <v>10.130000000000001</v>
      </c>
      <c r="G47" s="47">
        <v>10.44</v>
      </c>
      <c r="J47" s="47">
        <v>11.48</v>
      </c>
    </row>
    <row r="48" spans="1:10" x14ac:dyDescent="0.3">
      <c r="A48" s="47">
        <v>1944</v>
      </c>
      <c r="B48" s="47">
        <v>11.16</v>
      </c>
      <c r="D48" s="47">
        <v>8.3699999999999992</v>
      </c>
      <c r="G48" s="47">
        <v>10.039999999999999</v>
      </c>
      <c r="J48" s="47">
        <v>10.54</v>
      </c>
    </row>
    <row r="49" spans="1:10" x14ac:dyDescent="0.3">
      <c r="A49" s="47">
        <v>1945</v>
      </c>
      <c r="B49" s="47">
        <v>11.37</v>
      </c>
      <c r="D49" s="47">
        <v>7.54</v>
      </c>
      <c r="G49" s="47">
        <v>9.77</v>
      </c>
      <c r="J49" s="47">
        <v>11.07</v>
      </c>
    </row>
    <row r="50" spans="1:10" x14ac:dyDescent="0.3">
      <c r="A50" s="47">
        <v>1946</v>
      </c>
      <c r="B50" s="47">
        <v>10.6</v>
      </c>
      <c r="D50" s="47">
        <v>9.2200000000000006</v>
      </c>
      <c r="G50" s="47">
        <v>10.07</v>
      </c>
      <c r="J50" s="47">
        <v>11.76</v>
      </c>
    </row>
    <row r="51" spans="1:10" x14ac:dyDescent="0.3">
      <c r="A51" s="47">
        <v>1947</v>
      </c>
      <c r="B51" s="47">
        <v>10.66</v>
      </c>
      <c r="D51" s="47">
        <v>9.2200000000000006</v>
      </c>
      <c r="G51" s="47">
        <v>8.6199999999999992</v>
      </c>
      <c r="J51" s="47">
        <v>10.95</v>
      </c>
    </row>
    <row r="52" spans="1:10" x14ac:dyDescent="0.3">
      <c r="A52" s="47">
        <v>1948</v>
      </c>
      <c r="B52" s="47">
        <v>9.8699999999999992</v>
      </c>
      <c r="D52" s="47">
        <v>8.75</v>
      </c>
      <c r="G52" s="47">
        <v>7.9</v>
      </c>
      <c r="J52" s="47">
        <v>11.27</v>
      </c>
    </row>
    <row r="53" spans="1:10" x14ac:dyDescent="0.3">
      <c r="A53" s="47">
        <v>1949</v>
      </c>
      <c r="B53" s="47">
        <v>9.65</v>
      </c>
      <c r="D53" s="47">
        <v>9.01</v>
      </c>
      <c r="G53" s="47">
        <v>7.64</v>
      </c>
      <c r="H53" s="47">
        <v>11.47</v>
      </c>
      <c r="J53" s="47">
        <v>10.95</v>
      </c>
    </row>
    <row r="54" spans="1:10" x14ac:dyDescent="0.3">
      <c r="A54" s="47">
        <v>1950</v>
      </c>
      <c r="B54" s="47">
        <v>9.44</v>
      </c>
      <c r="D54" s="47">
        <v>8.98</v>
      </c>
      <c r="E54" s="47">
        <v>11.6</v>
      </c>
      <c r="G54" s="47">
        <v>7.59</v>
      </c>
      <c r="J54" s="47">
        <v>11.36</v>
      </c>
    </row>
    <row r="55" spans="1:10" x14ac:dyDescent="0.3">
      <c r="A55" s="47">
        <v>1951</v>
      </c>
      <c r="B55" s="47">
        <v>9.25</v>
      </c>
      <c r="D55" s="47">
        <v>9</v>
      </c>
      <c r="G55" s="47">
        <v>7.33</v>
      </c>
      <c r="H55" s="47">
        <v>10.89</v>
      </c>
      <c r="J55" s="47">
        <v>10.52</v>
      </c>
    </row>
    <row r="56" spans="1:10" x14ac:dyDescent="0.3">
      <c r="A56" s="47">
        <v>1952</v>
      </c>
      <c r="B56" s="47">
        <v>9.0500000000000007</v>
      </c>
      <c r="D56" s="47">
        <v>9.16</v>
      </c>
      <c r="G56" s="47">
        <v>6.8</v>
      </c>
      <c r="H56" s="47">
        <v>10.199999999999999</v>
      </c>
      <c r="J56" s="47">
        <v>9.76</v>
      </c>
    </row>
    <row r="57" spans="1:10" x14ac:dyDescent="0.3">
      <c r="A57" s="47">
        <v>1953</v>
      </c>
      <c r="B57" s="47">
        <v>8.99</v>
      </c>
      <c r="D57" s="47">
        <v>9</v>
      </c>
      <c r="G57" s="47">
        <v>6.9</v>
      </c>
      <c r="H57" s="47">
        <v>9.7200000000000006</v>
      </c>
      <c r="J57" s="47">
        <v>9.08</v>
      </c>
    </row>
    <row r="58" spans="1:10" x14ac:dyDescent="0.3">
      <c r="A58" s="47">
        <v>1954</v>
      </c>
      <c r="B58" s="47">
        <v>8.66</v>
      </c>
      <c r="D58" s="47">
        <v>9.14</v>
      </c>
      <c r="G58" s="47">
        <v>6.9</v>
      </c>
      <c r="H58" s="47">
        <v>9.67</v>
      </c>
      <c r="J58" s="47">
        <v>9.39</v>
      </c>
    </row>
    <row r="59" spans="1:10" x14ac:dyDescent="0.3">
      <c r="A59" s="47">
        <v>1955</v>
      </c>
      <c r="B59" s="47">
        <v>8.75</v>
      </c>
      <c r="D59" s="47">
        <v>9.33</v>
      </c>
      <c r="G59" s="47">
        <v>6.78</v>
      </c>
      <c r="H59" s="47">
        <v>9.3000000000000007</v>
      </c>
      <c r="J59" s="47">
        <v>9.18</v>
      </c>
    </row>
    <row r="60" spans="1:10" x14ac:dyDescent="0.3">
      <c r="A60" s="47">
        <v>1956</v>
      </c>
      <c r="B60" s="47">
        <v>8.9499999999999993</v>
      </c>
      <c r="D60" s="47">
        <v>9.3699999999999992</v>
      </c>
      <c r="G60" s="47">
        <v>6.65</v>
      </c>
      <c r="H60" s="47">
        <v>8.75</v>
      </c>
      <c r="J60" s="47">
        <v>9.09</v>
      </c>
    </row>
    <row r="61" spans="1:10" x14ac:dyDescent="0.3">
      <c r="A61" s="47">
        <v>1957</v>
      </c>
      <c r="B61" s="47">
        <v>8.2799999999999994</v>
      </c>
      <c r="D61" s="47">
        <v>9.3699999999999992</v>
      </c>
      <c r="E61" s="47">
        <v>11</v>
      </c>
      <c r="G61" s="47">
        <v>6.81</v>
      </c>
      <c r="H61" s="47">
        <v>8.6999999999999993</v>
      </c>
      <c r="J61" s="47">
        <v>8.98</v>
      </c>
    </row>
    <row r="62" spans="1:10" x14ac:dyDescent="0.3">
      <c r="A62" s="47">
        <v>1958</v>
      </c>
      <c r="B62" s="47">
        <v>8.61</v>
      </c>
      <c r="D62" s="47">
        <v>9.01</v>
      </c>
      <c r="G62" s="47">
        <v>6.81</v>
      </c>
      <c r="H62" s="47">
        <v>8.76</v>
      </c>
      <c r="J62" s="47">
        <v>8.83</v>
      </c>
    </row>
    <row r="63" spans="1:10" x14ac:dyDescent="0.3">
      <c r="A63" s="47">
        <v>1959</v>
      </c>
      <c r="B63" s="47">
        <v>8.74</v>
      </c>
      <c r="D63" s="47">
        <v>9.4600000000000009</v>
      </c>
      <c r="G63" s="47">
        <v>7</v>
      </c>
      <c r="H63" s="47">
        <v>8.6</v>
      </c>
      <c r="J63" s="47">
        <v>8.75</v>
      </c>
    </row>
    <row r="64" spans="1:10" x14ac:dyDescent="0.3">
      <c r="A64" s="47">
        <v>1960</v>
      </c>
      <c r="B64" s="47">
        <v>8.6199999999999992</v>
      </c>
      <c r="D64" s="47">
        <v>9.7100000000000009</v>
      </c>
      <c r="G64" s="47">
        <v>6.83</v>
      </c>
      <c r="H64" s="47">
        <v>8.8699999999999992</v>
      </c>
      <c r="J64" s="47">
        <v>8.36</v>
      </c>
    </row>
    <row r="65" spans="1:10" x14ac:dyDescent="0.3">
      <c r="A65" s="47">
        <v>1961</v>
      </c>
      <c r="B65" s="47">
        <v>8.4700000000000006</v>
      </c>
      <c r="D65" s="47">
        <v>9.8800000000000008</v>
      </c>
      <c r="E65" s="47">
        <v>12.2</v>
      </c>
      <c r="G65" s="47">
        <v>6.77</v>
      </c>
      <c r="J65" s="47">
        <v>8.34</v>
      </c>
    </row>
    <row r="66" spans="1:10" x14ac:dyDescent="0.3">
      <c r="A66" s="47">
        <v>1962</v>
      </c>
      <c r="B66" s="47">
        <v>8.5</v>
      </c>
      <c r="D66" s="47">
        <v>9.4600000000000009</v>
      </c>
      <c r="G66" s="47">
        <v>6.65</v>
      </c>
      <c r="H66" s="47">
        <v>8.43</v>
      </c>
      <c r="J66" s="47">
        <v>8.27</v>
      </c>
    </row>
    <row r="67" spans="1:10" x14ac:dyDescent="0.3">
      <c r="A67" s="47">
        <v>1963</v>
      </c>
      <c r="B67" s="47">
        <v>8.1</v>
      </c>
      <c r="D67" s="47">
        <v>9.43</v>
      </c>
      <c r="G67" s="47">
        <v>6.64</v>
      </c>
      <c r="H67" s="47">
        <v>8.49</v>
      </c>
      <c r="J67" s="47">
        <v>8.16</v>
      </c>
    </row>
    <row r="68" spans="1:10" x14ac:dyDescent="0.3">
      <c r="A68" s="47">
        <v>1964</v>
      </c>
      <c r="B68" s="47">
        <v>7.91</v>
      </c>
      <c r="D68" s="47">
        <v>9.56</v>
      </c>
      <c r="G68" s="47">
        <v>6.5</v>
      </c>
      <c r="H68" s="47">
        <v>8.48</v>
      </c>
      <c r="J68" s="47">
        <v>8.02</v>
      </c>
    </row>
    <row r="69" spans="1:10" x14ac:dyDescent="0.3">
      <c r="A69" s="47">
        <v>1965</v>
      </c>
      <c r="B69" s="47">
        <v>7.79</v>
      </c>
      <c r="D69" s="47">
        <v>9.58</v>
      </c>
      <c r="E69" s="47">
        <v>12.2</v>
      </c>
      <c r="G69" s="47">
        <v>6.47</v>
      </c>
      <c r="H69" s="47">
        <v>8.5500000000000007</v>
      </c>
      <c r="J69" s="47">
        <v>8.07</v>
      </c>
    </row>
    <row r="70" spans="1:10" x14ac:dyDescent="0.3">
      <c r="A70" s="47">
        <v>1966</v>
      </c>
      <c r="B70" s="47">
        <v>7.81</v>
      </c>
      <c r="D70" s="47">
        <v>9.36</v>
      </c>
      <c r="G70" s="47">
        <v>6.35</v>
      </c>
      <c r="H70" s="47">
        <v>7.92</v>
      </c>
      <c r="J70" s="47">
        <v>8.3699999999999992</v>
      </c>
    </row>
    <row r="71" spans="1:10" x14ac:dyDescent="0.3">
      <c r="A71" s="47">
        <v>1967</v>
      </c>
      <c r="B71" s="47">
        <v>7.8</v>
      </c>
      <c r="D71" s="47">
        <v>9.36</v>
      </c>
      <c r="G71" s="47">
        <v>6.55</v>
      </c>
      <c r="H71" s="47">
        <v>7.69</v>
      </c>
      <c r="J71" s="47">
        <v>8.43</v>
      </c>
    </row>
    <row r="72" spans="1:10" x14ac:dyDescent="0.3">
      <c r="A72" s="47">
        <v>1968</v>
      </c>
      <c r="B72" s="47">
        <v>8.16</v>
      </c>
      <c r="D72" s="47">
        <v>8.77</v>
      </c>
      <c r="E72" s="47">
        <v>11.2</v>
      </c>
      <c r="G72" s="47">
        <v>6.57</v>
      </c>
      <c r="H72" s="47">
        <v>7.54</v>
      </c>
      <c r="J72" s="47">
        <v>8.35</v>
      </c>
    </row>
    <row r="73" spans="1:10" x14ac:dyDescent="0.3">
      <c r="A73" s="47">
        <v>1969</v>
      </c>
      <c r="D73" s="47">
        <v>8.5500000000000007</v>
      </c>
      <c r="G73" s="47">
        <v>6.41</v>
      </c>
      <c r="H73" s="47">
        <v>7.46</v>
      </c>
      <c r="J73" s="47">
        <v>8.02</v>
      </c>
    </row>
    <row r="74" spans="1:10" x14ac:dyDescent="0.3">
      <c r="A74" s="47">
        <v>1970</v>
      </c>
      <c r="C74" s="47">
        <v>9.18</v>
      </c>
      <c r="D74" s="47">
        <v>8.33</v>
      </c>
      <c r="G74" s="47">
        <v>6.16</v>
      </c>
      <c r="H74" s="47">
        <v>7.05</v>
      </c>
      <c r="J74" s="47">
        <v>7.8</v>
      </c>
    </row>
    <row r="75" spans="1:10" x14ac:dyDescent="0.3">
      <c r="A75" s="47">
        <v>1971</v>
      </c>
      <c r="C75" s="47">
        <v>8.24</v>
      </c>
      <c r="D75" s="47">
        <v>8.4700000000000006</v>
      </c>
      <c r="E75" s="47">
        <v>11.3</v>
      </c>
      <c r="G75" s="47">
        <v>5.8</v>
      </c>
      <c r="H75" s="47">
        <v>7.02</v>
      </c>
      <c r="J75" s="47">
        <v>7.79</v>
      </c>
    </row>
    <row r="76" spans="1:10" x14ac:dyDescent="0.3">
      <c r="A76" s="47">
        <v>1972</v>
      </c>
      <c r="C76" s="47">
        <v>8.24</v>
      </c>
      <c r="D76" s="47">
        <v>8.52</v>
      </c>
      <c r="G76" s="47">
        <v>5.67</v>
      </c>
      <c r="H76" s="47">
        <v>6.94</v>
      </c>
      <c r="J76" s="47">
        <v>7.75</v>
      </c>
    </row>
    <row r="77" spans="1:10" x14ac:dyDescent="0.3">
      <c r="A77" s="47">
        <v>1973</v>
      </c>
      <c r="D77" s="47">
        <v>8.8699999999999992</v>
      </c>
      <c r="G77" s="47">
        <v>5.57</v>
      </c>
      <c r="H77" s="47">
        <v>6.99</v>
      </c>
      <c r="J77" s="47">
        <v>7.74</v>
      </c>
    </row>
    <row r="78" spans="1:10" x14ac:dyDescent="0.3">
      <c r="A78" s="47">
        <v>1974</v>
      </c>
      <c r="C78" s="47">
        <v>7.31</v>
      </c>
      <c r="D78" s="47">
        <v>8.5</v>
      </c>
      <c r="E78" s="47">
        <v>10.1</v>
      </c>
      <c r="G78" s="47">
        <v>5.47</v>
      </c>
      <c r="H78" s="47">
        <v>6.54</v>
      </c>
      <c r="J78" s="47">
        <v>8.1199999999999992</v>
      </c>
    </row>
    <row r="79" spans="1:10" x14ac:dyDescent="0.3">
      <c r="A79" s="47">
        <v>1975</v>
      </c>
      <c r="C79" s="47">
        <v>6.8</v>
      </c>
      <c r="D79" s="47">
        <v>8.48</v>
      </c>
      <c r="G79" s="47">
        <v>5.29</v>
      </c>
      <c r="H79" s="47">
        <v>6.1</v>
      </c>
      <c r="J79" s="47">
        <v>8.01</v>
      </c>
    </row>
    <row r="80" spans="1:10" x14ac:dyDescent="0.3">
      <c r="A80" s="47">
        <v>1976</v>
      </c>
      <c r="C80" s="47">
        <v>6.62</v>
      </c>
      <c r="D80" s="47">
        <v>8.44</v>
      </c>
      <c r="G80" s="47">
        <v>4.95</v>
      </c>
      <c r="H80" s="47">
        <v>5.89</v>
      </c>
      <c r="J80" s="47">
        <v>7.89</v>
      </c>
    </row>
    <row r="81" spans="1:10" x14ac:dyDescent="0.3">
      <c r="A81" s="47">
        <v>1977</v>
      </c>
      <c r="C81" s="47">
        <v>6.13</v>
      </c>
      <c r="D81" s="47">
        <v>7.79</v>
      </c>
      <c r="E81" s="47">
        <v>10.199999999999999</v>
      </c>
      <c r="G81" s="47">
        <v>4.6900000000000004</v>
      </c>
      <c r="H81" s="47">
        <v>5.93</v>
      </c>
      <c r="J81" s="47">
        <v>7.9</v>
      </c>
    </row>
    <row r="82" spans="1:10" x14ac:dyDescent="0.3">
      <c r="A82" s="47">
        <v>1978</v>
      </c>
      <c r="C82" s="47">
        <v>5.77</v>
      </c>
      <c r="D82" s="47">
        <v>7.8</v>
      </c>
      <c r="G82" s="47">
        <v>4.47</v>
      </c>
      <c r="H82" s="47">
        <v>5.72</v>
      </c>
      <c r="J82" s="47">
        <v>7.95</v>
      </c>
    </row>
    <row r="83" spans="1:10" x14ac:dyDescent="0.3">
      <c r="A83" s="47">
        <v>1979</v>
      </c>
      <c r="C83" s="47">
        <v>5.62</v>
      </c>
      <c r="D83" s="47">
        <v>7.82</v>
      </c>
      <c r="G83" s="47">
        <v>4.25</v>
      </c>
      <c r="H83" s="47">
        <v>5.93</v>
      </c>
      <c r="J83" s="47">
        <v>8.0299999999999994</v>
      </c>
    </row>
    <row r="84" spans="1:10" x14ac:dyDescent="0.3">
      <c r="A84" s="47">
        <v>1980</v>
      </c>
      <c r="C84" s="47">
        <v>5.47</v>
      </c>
      <c r="D84" s="47">
        <v>7.63</v>
      </c>
      <c r="E84" s="47">
        <v>10.43</v>
      </c>
      <c r="G84" s="47">
        <v>4.05</v>
      </c>
      <c r="J84" s="47">
        <v>8.18</v>
      </c>
    </row>
    <row r="85" spans="1:10" x14ac:dyDescent="0.3">
      <c r="A85" s="47">
        <v>1981</v>
      </c>
      <c r="C85" s="47">
        <v>5.38</v>
      </c>
      <c r="D85" s="47">
        <v>7.55</v>
      </c>
      <c r="F85" s="47">
        <v>7.5</v>
      </c>
      <c r="G85" s="47">
        <v>3.97</v>
      </c>
      <c r="H85" s="47">
        <v>6.67</v>
      </c>
      <c r="J85" s="47">
        <v>8.0299999999999994</v>
      </c>
    </row>
    <row r="86" spans="1:10" x14ac:dyDescent="0.3">
      <c r="A86" s="47">
        <v>1982</v>
      </c>
      <c r="C86" s="47">
        <v>5.21</v>
      </c>
      <c r="D86" s="47">
        <v>7.07</v>
      </c>
      <c r="F86" s="47">
        <v>7.75</v>
      </c>
      <c r="G86" s="47">
        <v>3.98</v>
      </c>
      <c r="H86" s="47">
        <v>6.85</v>
      </c>
      <c r="J86" s="47">
        <v>8.39</v>
      </c>
    </row>
    <row r="87" spans="1:10" x14ac:dyDescent="0.3">
      <c r="A87" s="47">
        <v>1983</v>
      </c>
      <c r="C87" s="47">
        <v>5.27</v>
      </c>
      <c r="D87" s="47">
        <v>6.99</v>
      </c>
      <c r="E87" s="47">
        <v>9.06</v>
      </c>
      <c r="F87" s="47">
        <v>7.65</v>
      </c>
      <c r="G87" s="47">
        <v>4.08</v>
      </c>
      <c r="H87" s="47">
        <v>6.83</v>
      </c>
      <c r="J87" s="47">
        <v>8.59</v>
      </c>
    </row>
    <row r="88" spans="1:10" x14ac:dyDescent="0.3">
      <c r="A88" s="47">
        <v>1984</v>
      </c>
      <c r="C88" s="47">
        <v>5.26</v>
      </c>
      <c r="D88" s="47">
        <v>7.03</v>
      </c>
      <c r="F88" s="47">
        <v>7.61</v>
      </c>
      <c r="G88" s="47">
        <v>4.13</v>
      </c>
      <c r="H88" s="47">
        <v>7.16</v>
      </c>
      <c r="J88" s="47">
        <v>8.89</v>
      </c>
    </row>
    <row r="89" spans="1:10" x14ac:dyDescent="0.3">
      <c r="A89" s="47">
        <v>1985</v>
      </c>
      <c r="C89" s="47">
        <v>5.21</v>
      </c>
      <c r="D89" s="47">
        <v>7.2</v>
      </c>
      <c r="F89" s="47">
        <v>7.75</v>
      </c>
      <c r="G89" s="47">
        <v>4.12</v>
      </c>
      <c r="H89" s="47">
        <v>7.4</v>
      </c>
      <c r="J89" s="47">
        <v>9.09</v>
      </c>
    </row>
    <row r="90" spans="1:10" x14ac:dyDescent="0.3">
      <c r="A90" s="47">
        <v>1986</v>
      </c>
      <c r="C90" s="47">
        <v>5.15</v>
      </c>
      <c r="D90" s="47">
        <v>7.44</v>
      </c>
      <c r="E90" s="47">
        <v>9.64</v>
      </c>
      <c r="F90" s="47">
        <v>8.2100000000000009</v>
      </c>
      <c r="G90" s="47">
        <v>4.1100000000000003</v>
      </c>
      <c r="H90" s="47">
        <v>7.55</v>
      </c>
      <c r="J90" s="47">
        <v>9.1300000000000008</v>
      </c>
    </row>
    <row r="91" spans="1:10" x14ac:dyDescent="0.3">
      <c r="A91" s="47">
        <v>1987</v>
      </c>
      <c r="C91" s="47">
        <v>5.24</v>
      </c>
      <c r="D91" s="47">
        <v>7.75</v>
      </c>
      <c r="F91" s="47">
        <v>8.4</v>
      </c>
      <c r="G91" s="47">
        <v>4.24</v>
      </c>
      <c r="H91" s="47">
        <v>7.78</v>
      </c>
      <c r="J91" s="47">
        <v>10.75</v>
      </c>
    </row>
    <row r="92" spans="1:10" x14ac:dyDescent="0.3">
      <c r="A92" s="47">
        <v>1988</v>
      </c>
      <c r="C92" s="47">
        <v>5.18</v>
      </c>
      <c r="D92" s="47">
        <v>7.92</v>
      </c>
      <c r="F92" s="47">
        <v>8.36</v>
      </c>
      <c r="G92" s="47">
        <v>4.38</v>
      </c>
      <c r="H92" s="47">
        <v>8.6300000000000008</v>
      </c>
      <c r="J92" s="47">
        <v>13.17</v>
      </c>
    </row>
    <row r="93" spans="1:10" x14ac:dyDescent="0.3">
      <c r="A93" s="47">
        <v>1989</v>
      </c>
      <c r="C93" s="47">
        <v>5.24</v>
      </c>
      <c r="D93" s="47">
        <v>8.2100000000000009</v>
      </c>
      <c r="E93" s="47">
        <v>10.52</v>
      </c>
      <c r="F93" s="47">
        <v>8.4600000000000009</v>
      </c>
      <c r="G93" s="47">
        <v>4.4800000000000004</v>
      </c>
      <c r="H93" s="47">
        <v>8.67</v>
      </c>
      <c r="J93" s="47">
        <v>12.61</v>
      </c>
    </row>
    <row r="94" spans="1:10" x14ac:dyDescent="0.3">
      <c r="A94" s="47">
        <v>1990</v>
      </c>
      <c r="C94" s="47">
        <v>5.17</v>
      </c>
      <c r="D94" s="47">
        <v>8.23</v>
      </c>
      <c r="F94" s="47">
        <v>8.3699999999999992</v>
      </c>
      <c r="G94" s="47">
        <v>4.38</v>
      </c>
      <c r="I94" s="47">
        <v>9.8000000000000007</v>
      </c>
      <c r="J94" s="47">
        <v>12.98</v>
      </c>
    </row>
    <row r="95" spans="1:10" x14ac:dyDescent="0.3">
      <c r="A95" s="47">
        <v>1991</v>
      </c>
      <c r="C95" s="47">
        <v>5.01</v>
      </c>
      <c r="D95" s="47">
        <v>7.97</v>
      </c>
      <c r="F95" s="47">
        <v>8.08</v>
      </c>
      <c r="G95" s="47">
        <v>5.0999999999999996</v>
      </c>
      <c r="I95" s="47">
        <v>10.32</v>
      </c>
      <c r="J95" s="47">
        <v>12.17</v>
      </c>
    </row>
    <row r="96" spans="1:10" x14ac:dyDescent="0.3">
      <c r="A96" s="47">
        <v>1992</v>
      </c>
      <c r="C96" s="47">
        <v>5.0199999999999996</v>
      </c>
      <c r="D96" s="47">
        <v>7.75</v>
      </c>
      <c r="E96" s="47">
        <v>10.43</v>
      </c>
      <c r="F96" s="47">
        <v>8.2100000000000009</v>
      </c>
      <c r="G96" s="47">
        <v>5.04</v>
      </c>
      <c r="I96" s="47">
        <v>9.86</v>
      </c>
      <c r="J96" s="47">
        <v>13.48</v>
      </c>
    </row>
    <row r="97" spans="1:10" x14ac:dyDescent="0.3">
      <c r="A97" s="47">
        <v>1993</v>
      </c>
      <c r="C97" s="47">
        <v>5.13</v>
      </c>
      <c r="D97" s="47">
        <v>7.65</v>
      </c>
      <c r="F97" s="47">
        <v>7.83</v>
      </c>
      <c r="G97" s="47">
        <v>5.22</v>
      </c>
      <c r="I97" s="47">
        <v>10.36</v>
      </c>
      <c r="J97" s="47">
        <v>12.82</v>
      </c>
    </row>
    <row r="98" spans="1:10" x14ac:dyDescent="0.3">
      <c r="A98" s="47">
        <v>1994</v>
      </c>
      <c r="C98" s="47">
        <v>5</v>
      </c>
      <c r="D98" s="47">
        <v>7.71</v>
      </c>
      <c r="F98" s="47">
        <v>7.89</v>
      </c>
      <c r="G98" s="47">
        <v>5.53</v>
      </c>
      <c r="I98" s="47">
        <v>10.6</v>
      </c>
      <c r="J98" s="47">
        <v>12.85</v>
      </c>
    </row>
    <row r="99" spans="1:10" x14ac:dyDescent="0.3">
      <c r="A99" s="47">
        <v>1995</v>
      </c>
      <c r="C99" s="47">
        <v>5.03</v>
      </c>
      <c r="D99" s="47">
        <v>7.7</v>
      </c>
      <c r="E99" s="47">
        <v>8.84</v>
      </c>
      <c r="F99" s="47">
        <v>7.88</v>
      </c>
      <c r="G99" s="47">
        <v>5.25</v>
      </c>
      <c r="I99" s="47">
        <v>10.75</v>
      </c>
      <c r="J99" s="47">
        <v>13.53</v>
      </c>
    </row>
    <row r="100" spans="1:10" x14ac:dyDescent="0.3">
      <c r="A100" s="47">
        <v>1996</v>
      </c>
      <c r="C100" s="47">
        <v>5.12</v>
      </c>
      <c r="D100" s="47">
        <v>7.73</v>
      </c>
      <c r="F100" s="47">
        <v>7.89</v>
      </c>
      <c r="G100" s="47">
        <v>5.59</v>
      </c>
      <c r="I100" s="47">
        <v>11.9</v>
      </c>
      <c r="J100" s="47">
        <v>14.11</v>
      </c>
    </row>
    <row r="101" spans="1:10" x14ac:dyDescent="0.3">
      <c r="A101" s="47">
        <v>1997</v>
      </c>
      <c r="C101" s="47">
        <v>5.24</v>
      </c>
      <c r="D101" s="47">
        <v>7.77</v>
      </c>
      <c r="F101" s="47">
        <v>7.91</v>
      </c>
      <c r="G101" s="47">
        <v>5.72</v>
      </c>
      <c r="I101" s="47">
        <v>12.07</v>
      </c>
      <c r="J101" s="47">
        <v>14.77</v>
      </c>
    </row>
    <row r="102" spans="1:10" x14ac:dyDescent="0.3">
      <c r="A102" s="47">
        <v>1998</v>
      </c>
      <c r="C102" s="47">
        <v>5.4</v>
      </c>
      <c r="D102" s="47">
        <v>7.94</v>
      </c>
      <c r="E102" s="47">
        <v>10.88</v>
      </c>
      <c r="F102" s="47">
        <v>8.08</v>
      </c>
      <c r="G102" s="47">
        <v>5.87</v>
      </c>
      <c r="I102" s="47">
        <v>12.53</v>
      </c>
      <c r="J102" s="47">
        <v>15.29</v>
      </c>
    </row>
    <row r="103" spans="1:10" x14ac:dyDescent="0.3">
      <c r="A103" s="47">
        <v>1999</v>
      </c>
      <c r="C103" s="47">
        <v>5.47</v>
      </c>
      <c r="D103" s="47">
        <v>8.15</v>
      </c>
      <c r="F103" s="47">
        <v>8.51</v>
      </c>
      <c r="G103" s="47">
        <v>6.01</v>
      </c>
      <c r="I103" s="47">
        <v>13.24</v>
      </c>
      <c r="J103" s="47">
        <v>15.87</v>
      </c>
    </row>
    <row r="104" spans="1:10" x14ac:dyDescent="0.3">
      <c r="A104" s="47">
        <v>2000</v>
      </c>
      <c r="C104" s="47">
        <v>5.73</v>
      </c>
      <c r="D104" s="47">
        <v>8.2899999999999991</v>
      </c>
      <c r="F104" s="47">
        <v>8.65</v>
      </c>
      <c r="G104" s="47">
        <v>5.97</v>
      </c>
      <c r="I104" s="47">
        <v>13.51</v>
      </c>
      <c r="J104" s="47">
        <v>16.489999999999998</v>
      </c>
    </row>
    <row r="105" spans="1:10" x14ac:dyDescent="0.3">
      <c r="A105" s="47">
        <v>2001</v>
      </c>
      <c r="C105" s="47">
        <v>5.62</v>
      </c>
      <c r="D105" s="47">
        <v>8.43</v>
      </c>
      <c r="E105" s="47">
        <v>11.06</v>
      </c>
      <c r="F105" s="47">
        <v>8.6199999999999992</v>
      </c>
      <c r="G105" s="47">
        <v>5.95</v>
      </c>
      <c r="I105" s="47">
        <v>13.39</v>
      </c>
      <c r="J105" s="47">
        <v>15.37</v>
      </c>
    </row>
    <row r="106" spans="1:10" x14ac:dyDescent="0.3">
      <c r="A106" s="47">
        <v>2002</v>
      </c>
      <c r="C106" s="47">
        <v>5.55</v>
      </c>
      <c r="D106" s="47">
        <v>8.4600000000000009</v>
      </c>
      <c r="E106" s="47">
        <v>10.38</v>
      </c>
      <c r="F106" s="47">
        <v>8.42</v>
      </c>
      <c r="G106" s="47">
        <v>5.67</v>
      </c>
      <c r="I106" s="47">
        <v>13.03</v>
      </c>
      <c r="J106" s="47">
        <v>14.99</v>
      </c>
    </row>
    <row r="107" spans="1:10" x14ac:dyDescent="0.3">
      <c r="A107" s="47">
        <v>2003</v>
      </c>
      <c r="C107" s="47">
        <v>5.5</v>
      </c>
      <c r="D107" s="47">
        <v>8.5500000000000007</v>
      </c>
      <c r="E107" s="47">
        <v>10.130000000000001</v>
      </c>
      <c r="F107" s="47">
        <v>8.56</v>
      </c>
      <c r="G107" s="47">
        <v>5.52</v>
      </c>
      <c r="I107" s="47">
        <v>13.24</v>
      </c>
      <c r="J107" s="47">
        <v>15.21</v>
      </c>
    </row>
    <row r="108" spans="1:10" x14ac:dyDescent="0.3">
      <c r="A108" s="47">
        <v>2004</v>
      </c>
      <c r="C108" s="47">
        <v>5.57</v>
      </c>
      <c r="D108" s="47">
        <v>8.73</v>
      </c>
      <c r="E108" s="47">
        <v>10.61</v>
      </c>
      <c r="F108" s="47">
        <v>8.67</v>
      </c>
      <c r="G108" s="47">
        <v>5.72</v>
      </c>
      <c r="I108" s="47">
        <v>13.3</v>
      </c>
      <c r="J108" s="47">
        <v>16.34</v>
      </c>
    </row>
    <row r="109" spans="1:10" x14ac:dyDescent="0.3">
      <c r="A109" s="47">
        <v>2005</v>
      </c>
      <c r="C109" s="47">
        <v>5.78</v>
      </c>
      <c r="D109" s="47">
        <v>8.73</v>
      </c>
      <c r="E109" s="47">
        <v>11.85</v>
      </c>
      <c r="F109" s="47">
        <v>8.8000000000000007</v>
      </c>
      <c r="G109" s="47">
        <v>6.28</v>
      </c>
      <c r="I109" s="47">
        <v>14.22</v>
      </c>
      <c r="J109" s="47">
        <v>17.68</v>
      </c>
    </row>
    <row r="110" spans="1:10" x14ac:dyDescent="0.3">
      <c r="A110" s="47">
        <v>2006</v>
      </c>
      <c r="C110" s="47">
        <v>5.91</v>
      </c>
      <c r="D110" s="47">
        <v>8.94</v>
      </c>
      <c r="E110" s="47">
        <v>12.32</v>
      </c>
      <c r="F110" s="47">
        <v>9.14</v>
      </c>
      <c r="G110" s="47">
        <v>6.61</v>
      </c>
      <c r="I110" s="47">
        <v>14.82</v>
      </c>
      <c r="J110" s="47">
        <v>18.059999999999999</v>
      </c>
    </row>
    <row r="111" spans="1:10" x14ac:dyDescent="0.3">
      <c r="A111" s="47">
        <v>2007</v>
      </c>
      <c r="C111" s="47">
        <v>6.12</v>
      </c>
      <c r="D111" s="47">
        <v>9.09</v>
      </c>
      <c r="E111" s="47">
        <v>12.93</v>
      </c>
      <c r="F111" s="47">
        <v>9.0299999999999994</v>
      </c>
      <c r="G111" s="47">
        <v>6.91</v>
      </c>
      <c r="I111" s="47">
        <v>15.44</v>
      </c>
      <c r="J111" s="47">
        <v>18.329999999999998</v>
      </c>
    </row>
    <row r="112" spans="1:10" x14ac:dyDescent="0.3">
      <c r="A112" s="47">
        <v>2008</v>
      </c>
      <c r="C112" s="47">
        <v>6.05</v>
      </c>
      <c r="D112" s="47">
        <v>8.51</v>
      </c>
      <c r="E112" s="47">
        <v>13.89</v>
      </c>
      <c r="F112" s="47">
        <v>8.74</v>
      </c>
      <c r="G112" s="47">
        <v>7.09</v>
      </c>
      <c r="J112" s="47">
        <v>17.89</v>
      </c>
    </row>
    <row r="113" spans="1:10" x14ac:dyDescent="0.3">
      <c r="A113" s="47">
        <v>2009</v>
      </c>
      <c r="C113" s="47">
        <v>5.44</v>
      </c>
      <c r="D113" s="47">
        <v>7.78</v>
      </c>
      <c r="F113" s="47">
        <v>8.52</v>
      </c>
      <c r="G113" s="47">
        <v>6.72</v>
      </c>
      <c r="I113" s="47">
        <v>15.42</v>
      </c>
      <c r="J113" s="47">
        <v>16.68</v>
      </c>
    </row>
    <row r="114" spans="1:10" x14ac:dyDescent="0.3">
      <c r="A114" s="47">
        <v>2010</v>
      </c>
      <c r="C114" s="47">
        <v>6.41</v>
      </c>
      <c r="D114" s="47">
        <v>8.11</v>
      </c>
      <c r="F114" s="47">
        <v>8.14</v>
      </c>
      <c r="G114" s="47">
        <v>6.91</v>
      </c>
      <c r="I114" s="47">
        <v>12.55</v>
      </c>
      <c r="J114" s="47">
        <v>17.45</v>
      </c>
    </row>
    <row r="115" spans="1:10" x14ac:dyDescent="0.3">
      <c r="A115" s="47">
        <v>2011</v>
      </c>
      <c r="D115" s="47">
        <v>9.27</v>
      </c>
      <c r="F115" s="47">
        <v>8.5299999999999994</v>
      </c>
      <c r="G115" s="47">
        <v>7.02</v>
      </c>
      <c r="I115" s="47">
        <v>12.93</v>
      </c>
      <c r="J115" s="47">
        <v>17.47</v>
      </c>
    </row>
    <row r="116" spans="1:10" x14ac:dyDescent="0.3">
      <c r="A116" s="47">
        <v>2012</v>
      </c>
      <c r="D116" s="47">
        <v>8.94</v>
      </c>
      <c r="F116" s="47">
        <v>8.1999999999999993</v>
      </c>
      <c r="G116" s="47">
        <v>7.13</v>
      </c>
      <c r="I116" s="47">
        <v>12.7</v>
      </c>
      <c r="J116" s="47">
        <v>18.88</v>
      </c>
    </row>
    <row r="117" spans="1:10" x14ac:dyDescent="0.3">
      <c r="A117" s="47">
        <v>2013</v>
      </c>
      <c r="G117" s="47">
        <v>7.24</v>
      </c>
      <c r="J117" s="47">
        <v>17.54</v>
      </c>
    </row>
    <row r="118" spans="1:10" x14ac:dyDescent="0.3">
      <c r="A118" s="47">
        <v>2014</v>
      </c>
      <c r="J118" s="47">
        <v>17.850000000000001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zoomScale="55" zoomScaleNormal="55" workbookViewId="0">
      <pane xSplit="2" ySplit="4" topLeftCell="C5" activePane="bottomRight" state="frozen"/>
      <selection activeCell="W37" sqref="W37"/>
      <selection pane="topRight" activeCell="W37" sqref="W37"/>
      <selection pane="bottomLeft" activeCell="W37" sqref="W37"/>
      <selection pane="bottomRight" activeCell="X39" sqref="X39"/>
    </sheetView>
  </sheetViews>
  <sheetFormatPr baseColWidth="10" defaultColWidth="10.33203125" defaultRowHeight="14.4" x14ac:dyDescent="0.3"/>
  <cols>
    <col min="1" max="1" width="4.109375" style="39" bestFit="1" customWidth="1"/>
    <col min="2" max="2" width="42.6640625" style="38" customWidth="1"/>
    <col min="3" max="27" width="8.33203125" style="39" customWidth="1"/>
    <col min="28" max="16384" width="10.33203125" style="39"/>
  </cols>
  <sheetData>
    <row r="1" spans="1:28" s="44" customFormat="1" x14ac:dyDescent="0.25">
      <c r="A1" s="15" t="s">
        <v>76</v>
      </c>
      <c r="B1" s="43"/>
    </row>
    <row r="3" spans="1:28" ht="15.6" x14ac:dyDescent="0.3">
      <c r="A3" s="37" t="s">
        <v>118</v>
      </c>
    </row>
    <row r="4" spans="1:28" x14ac:dyDescent="0.3">
      <c r="A4" s="91"/>
      <c r="B4" s="92"/>
      <c r="C4" s="93">
        <v>1990</v>
      </c>
      <c r="D4" s="93">
        <v>1991</v>
      </c>
      <c r="E4" s="93">
        <v>1992</v>
      </c>
      <c r="F4" s="93">
        <v>1993</v>
      </c>
      <c r="G4" s="93">
        <v>1994</v>
      </c>
      <c r="H4" s="93">
        <v>1995</v>
      </c>
      <c r="I4" s="93">
        <v>1996</v>
      </c>
      <c r="J4" s="93">
        <v>1997</v>
      </c>
      <c r="K4" s="93">
        <v>1998</v>
      </c>
      <c r="L4" s="93">
        <v>1999</v>
      </c>
      <c r="M4" s="93">
        <v>2000</v>
      </c>
      <c r="N4" s="93">
        <v>2001</v>
      </c>
      <c r="O4" s="93">
        <v>2002</v>
      </c>
      <c r="P4" s="93">
        <v>2003</v>
      </c>
      <c r="Q4" s="93">
        <v>2004</v>
      </c>
      <c r="R4" s="93">
        <v>2005</v>
      </c>
      <c r="S4" s="93">
        <v>2006</v>
      </c>
      <c r="T4" s="93">
        <v>2007</v>
      </c>
      <c r="U4" s="93">
        <v>2008</v>
      </c>
      <c r="V4" s="93">
        <v>2009</v>
      </c>
      <c r="W4" s="93">
        <v>2010</v>
      </c>
      <c r="X4" s="93">
        <v>2011</v>
      </c>
      <c r="Y4" s="93">
        <v>2012</v>
      </c>
      <c r="Z4" s="93">
        <v>2013</v>
      </c>
      <c r="AA4" s="93">
        <v>2014</v>
      </c>
    </row>
    <row r="5" spans="1:28" x14ac:dyDescent="0.3">
      <c r="A5" s="39">
        <v>6</v>
      </c>
      <c r="B5" s="38" t="s">
        <v>11</v>
      </c>
      <c r="C5" s="40">
        <v>62.222809140000003</v>
      </c>
      <c r="D5" s="40">
        <v>62.48565622000001</v>
      </c>
      <c r="E5" s="40">
        <v>62.065587170000001</v>
      </c>
      <c r="F5" s="40">
        <v>61.989611459999992</v>
      </c>
      <c r="G5" s="40">
        <v>60.875324139999996</v>
      </c>
      <c r="H5" s="40">
        <v>60.639297219999996</v>
      </c>
      <c r="I5" s="40">
        <v>60.393602180000002</v>
      </c>
      <c r="J5" s="40">
        <v>59.847544939999999</v>
      </c>
      <c r="K5" s="40">
        <v>59.064325119999992</v>
      </c>
      <c r="L5" s="40">
        <v>59.256169680000006</v>
      </c>
      <c r="M5" s="40">
        <v>59.185812739999996</v>
      </c>
      <c r="N5" s="40">
        <v>59.22490415</v>
      </c>
      <c r="O5" s="40">
        <v>59.602052749999999</v>
      </c>
      <c r="P5" s="40">
        <v>59.735768229999998</v>
      </c>
      <c r="Q5" s="40">
        <v>59.19381993999999</v>
      </c>
      <c r="R5" s="40">
        <v>59.249430840000002</v>
      </c>
      <c r="S5" s="40">
        <v>59.070821900000006</v>
      </c>
      <c r="T5" s="40">
        <v>58.444955489999998</v>
      </c>
      <c r="U5" s="40">
        <v>58.638441149999998</v>
      </c>
      <c r="V5" s="40">
        <v>60.612983829999997</v>
      </c>
      <c r="W5" s="40">
        <v>60.527543669999993</v>
      </c>
      <c r="X5" s="40">
        <v>60.517814559999991</v>
      </c>
      <c r="Y5" s="40">
        <v>61.06949044000001</v>
      </c>
      <c r="Z5" s="40">
        <v>61.309318349999998</v>
      </c>
      <c r="AA5" s="40">
        <v>61.58193902</v>
      </c>
      <c r="AB5" s="41"/>
    </row>
    <row r="6" spans="1:28" x14ac:dyDescent="0.3">
      <c r="A6" s="39">
        <v>7</v>
      </c>
      <c r="B6" s="38" t="s">
        <v>30</v>
      </c>
      <c r="C6" s="40">
        <v>61.11812642000001</v>
      </c>
      <c r="D6" s="40">
        <v>62.567665750000003</v>
      </c>
      <c r="E6" s="40">
        <v>63.500224699999997</v>
      </c>
      <c r="F6" s="40">
        <v>63.497077169999997</v>
      </c>
      <c r="G6" s="40">
        <v>62.56616394000001</v>
      </c>
      <c r="H6" s="40">
        <v>62.825597809999998</v>
      </c>
      <c r="I6" s="40">
        <v>62.722680860000004</v>
      </c>
      <c r="J6" s="40">
        <v>62.008035640000003</v>
      </c>
      <c r="K6" s="40">
        <v>61.829854549999993</v>
      </c>
      <c r="L6" s="40">
        <v>62.231639350000002</v>
      </c>
      <c r="M6" s="40">
        <v>62.921502539999999</v>
      </c>
      <c r="N6" s="40">
        <v>61.958944160000009</v>
      </c>
      <c r="O6" s="40">
        <v>61.50886521000001</v>
      </c>
      <c r="P6" s="40">
        <v>61.470428040000002</v>
      </c>
      <c r="Q6" s="40">
        <v>60.520756179999999</v>
      </c>
      <c r="R6" s="40">
        <v>59.88692623</v>
      </c>
      <c r="S6" s="40">
        <v>58.28256399</v>
      </c>
      <c r="T6" s="40">
        <v>56.830373899999998</v>
      </c>
      <c r="U6" s="40">
        <v>57.743843549999994</v>
      </c>
      <c r="V6" s="40">
        <v>60.639894299999995</v>
      </c>
      <c r="W6" s="40">
        <v>59.295372450000002</v>
      </c>
      <c r="X6" s="40">
        <v>58.888750079999994</v>
      </c>
      <c r="Y6" s="40">
        <v>59.807463900000002</v>
      </c>
      <c r="Z6" s="40">
        <v>59.886937060000001</v>
      </c>
      <c r="AA6" s="40">
        <v>59.837989849999992</v>
      </c>
      <c r="AB6" s="41"/>
    </row>
    <row r="7" spans="1:28" x14ac:dyDescent="0.3">
      <c r="A7" s="39">
        <v>12</v>
      </c>
      <c r="B7" s="38" t="s">
        <v>6</v>
      </c>
      <c r="C7" s="40">
        <v>64.760591570000003</v>
      </c>
      <c r="D7" s="40">
        <v>64.82291884</v>
      </c>
      <c r="E7" s="40">
        <v>65.006985470000004</v>
      </c>
      <c r="F7" s="40">
        <v>63.576201389999994</v>
      </c>
      <c r="G7" s="40">
        <v>61.261390979999994</v>
      </c>
      <c r="H7" s="40">
        <v>59.028966130000008</v>
      </c>
      <c r="I7" s="40">
        <v>59.533295379999998</v>
      </c>
      <c r="J7" s="40">
        <v>59.499560429999995</v>
      </c>
      <c r="K7" s="40">
        <v>57.055486119999998</v>
      </c>
      <c r="L7" s="40">
        <v>57.015497589999995</v>
      </c>
      <c r="M7" s="40">
        <v>55.678518529999998</v>
      </c>
      <c r="N7" s="40">
        <v>55.821235770000001</v>
      </c>
      <c r="O7" s="40">
        <v>56.21238907</v>
      </c>
      <c r="P7" s="40">
        <v>57.129488070000001</v>
      </c>
      <c r="Q7" s="40">
        <v>56.912182749999992</v>
      </c>
      <c r="R7" s="40">
        <v>57.350752829999998</v>
      </c>
      <c r="S7" s="40">
        <v>57.342710230000002</v>
      </c>
      <c r="T7" s="40">
        <v>57.262434929999998</v>
      </c>
      <c r="U7" s="40">
        <v>57.795722019999992</v>
      </c>
      <c r="V7" s="40">
        <v>59.574127310000002</v>
      </c>
      <c r="W7" s="40">
        <v>59.413315009999998</v>
      </c>
      <c r="X7" s="40">
        <v>58.849884890000006</v>
      </c>
      <c r="Y7" s="40">
        <v>58.840240860000002</v>
      </c>
      <c r="Z7" s="40">
        <v>58.451453430000001</v>
      </c>
      <c r="AA7" s="40">
        <v>58.661978789999999</v>
      </c>
      <c r="AB7" s="41"/>
    </row>
    <row r="8" spans="1:28" x14ac:dyDescent="0.3">
      <c r="A8" s="39">
        <v>18</v>
      </c>
      <c r="B8" s="38" t="s">
        <v>10</v>
      </c>
      <c r="C8" s="40">
        <v>64.190591850000004</v>
      </c>
      <c r="D8" s="40">
        <v>65.228339610000006</v>
      </c>
      <c r="E8" s="40">
        <v>66.320143590000001</v>
      </c>
      <c r="F8" s="40">
        <v>66.779783780000002</v>
      </c>
      <c r="G8" s="40">
        <v>64.72791703</v>
      </c>
      <c r="H8" s="40">
        <v>62.259541429999999</v>
      </c>
      <c r="I8" s="40">
        <v>61.639333710000002</v>
      </c>
      <c r="J8" s="40">
        <v>61.417384819999995</v>
      </c>
      <c r="K8" s="40">
        <v>60.988038619999998</v>
      </c>
      <c r="L8" s="40">
        <v>60.539704319999998</v>
      </c>
      <c r="M8" s="40">
        <v>60.034550090000003</v>
      </c>
      <c r="N8" s="40">
        <v>59.433676970000008</v>
      </c>
      <c r="O8" s="40">
        <v>58.784736629999998</v>
      </c>
      <c r="P8" s="40">
        <v>58.256322939999997</v>
      </c>
      <c r="Q8" s="40">
        <v>57.659757349999992</v>
      </c>
      <c r="R8" s="40">
        <v>57.263662069999995</v>
      </c>
      <c r="S8" s="40">
        <v>56.923469520000005</v>
      </c>
      <c r="T8" s="40">
        <v>57.399048149999999</v>
      </c>
      <c r="U8" s="40">
        <v>59.496842439999995</v>
      </c>
      <c r="V8" s="40">
        <v>60.274476470000003</v>
      </c>
      <c r="W8" s="40">
        <v>59.212681229999994</v>
      </c>
      <c r="X8" s="40">
        <v>58.544649360000001</v>
      </c>
      <c r="Y8" s="40">
        <v>56.743857759999997</v>
      </c>
      <c r="Z8" s="40">
        <v>56.178726970000007</v>
      </c>
      <c r="AA8" s="40">
        <v>56.210991119999996</v>
      </c>
      <c r="AB8" s="41"/>
    </row>
    <row r="9" spans="1:28" x14ac:dyDescent="0.3">
      <c r="A9" s="39">
        <v>19</v>
      </c>
      <c r="B9" s="38" t="s">
        <v>4</v>
      </c>
      <c r="C9" s="40">
        <v>53.586893889999999</v>
      </c>
      <c r="D9" s="40">
        <v>52.582172579999998</v>
      </c>
      <c r="E9" s="40">
        <v>52.065667480000002</v>
      </c>
      <c r="F9" s="40">
        <v>50.349348260000006</v>
      </c>
      <c r="G9" s="40">
        <v>49.68970616</v>
      </c>
      <c r="H9" s="40">
        <v>47.855029309999999</v>
      </c>
      <c r="I9" s="40">
        <v>49.38250695</v>
      </c>
      <c r="J9" s="40">
        <v>49.455899129999999</v>
      </c>
      <c r="K9" s="40">
        <v>47.096821970000001</v>
      </c>
      <c r="L9" s="40">
        <v>47.329348590000002</v>
      </c>
      <c r="M9" s="40">
        <v>48.60127627</v>
      </c>
      <c r="N9" s="40">
        <v>49.648988039999999</v>
      </c>
      <c r="O9" s="40">
        <v>49.46090006</v>
      </c>
      <c r="P9" s="40">
        <v>49.059799720000001</v>
      </c>
      <c r="Q9" s="40">
        <v>48.440389969999998</v>
      </c>
      <c r="R9" s="40">
        <v>48.4165493</v>
      </c>
      <c r="S9" s="40">
        <v>47.532091309999998</v>
      </c>
      <c r="T9" s="40">
        <v>48.13888918</v>
      </c>
      <c r="U9" s="40">
        <v>48.865622510000001</v>
      </c>
      <c r="V9" s="40">
        <v>50.445248030000002</v>
      </c>
      <c r="W9" s="40">
        <v>48.563920590000002</v>
      </c>
      <c r="X9" s="40">
        <v>49.263756110000003</v>
      </c>
      <c r="Y9" s="40">
        <v>50.734284160000001</v>
      </c>
      <c r="Z9" s="40">
        <v>50.759733350000005</v>
      </c>
      <c r="AA9" s="40">
        <v>50.834495310000008</v>
      </c>
      <c r="AB9" s="41"/>
    </row>
    <row r="10" spans="1:28" x14ac:dyDescent="0.3">
      <c r="A10" s="39">
        <v>22</v>
      </c>
      <c r="B10" s="38" t="s">
        <v>9</v>
      </c>
      <c r="C10" s="40">
        <v>60.595094829999994</v>
      </c>
      <c r="D10" s="40">
        <v>61.003996680000007</v>
      </c>
      <c r="E10" s="40">
        <v>60.739048640000007</v>
      </c>
      <c r="F10" s="40">
        <v>59.36672446</v>
      </c>
      <c r="G10" s="40">
        <v>58.611802910000002</v>
      </c>
      <c r="H10" s="40">
        <v>58.542792720000001</v>
      </c>
      <c r="I10" s="40">
        <v>57.150447229999997</v>
      </c>
      <c r="J10" s="40">
        <v>57.42571444</v>
      </c>
      <c r="K10" s="40">
        <v>58.722490360000002</v>
      </c>
      <c r="L10" s="40">
        <v>59.806451940000002</v>
      </c>
      <c r="M10" s="40">
        <v>60.126519369999997</v>
      </c>
      <c r="N10" s="40">
        <v>61.690149630000001</v>
      </c>
      <c r="O10" s="40">
        <v>60.714933549999998</v>
      </c>
      <c r="P10" s="40">
        <v>60.256085920000004</v>
      </c>
      <c r="Q10" s="40">
        <v>60.379012939999996</v>
      </c>
      <c r="R10" s="40">
        <v>59.813404570000003</v>
      </c>
      <c r="S10" s="40">
        <v>60.373544500000001</v>
      </c>
      <c r="T10" s="40">
        <v>60.688247869999998</v>
      </c>
      <c r="U10" s="40">
        <v>60.283050090000003</v>
      </c>
      <c r="V10" s="40">
        <v>61.84105718</v>
      </c>
      <c r="W10" s="40">
        <v>61.023435820000003</v>
      </c>
      <c r="X10" s="40">
        <v>59.59023891999999</v>
      </c>
      <c r="Y10" s="40">
        <v>59.891434320000002</v>
      </c>
      <c r="Z10" s="40">
        <v>59.658811020000002</v>
      </c>
      <c r="AA10" s="40">
        <v>59.141054560000008</v>
      </c>
      <c r="AB10" s="41"/>
    </row>
    <row r="11" spans="1:28" x14ac:dyDescent="0.3">
      <c r="A11" s="39">
        <v>24</v>
      </c>
      <c r="B11" s="38" t="s">
        <v>73</v>
      </c>
      <c r="C11" s="40">
        <v>62.342328089999995</v>
      </c>
      <c r="D11" s="40">
        <v>62.815120690000001</v>
      </c>
      <c r="E11" s="40">
        <v>62.789072640000001</v>
      </c>
      <c r="F11" s="40">
        <v>62.500365840000008</v>
      </c>
      <c r="G11" s="40">
        <v>62.00289712</v>
      </c>
      <c r="H11" s="40">
        <v>61.838086480000001</v>
      </c>
      <c r="I11" s="40">
        <v>61.533771000000002</v>
      </c>
      <c r="J11" s="40">
        <v>61.668041679999995</v>
      </c>
      <c r="K11" s="40">
        <v>62.613733819999993</v>
      </c>
      <c r="L11" s="40">
        <v>62.747812059999994</v>
      </c>
      <c r="M11" s="40">
        <v>63.604557100000001</v>
      </c>
      <c r="N11" s="40">
        <v>63.593384529999994</v>
      </c>
      <c r="O11" s="40">
        <v>62.292732250000007</v>
      </c>
      <c r="P11" s="40">
        <v>61.581449109999994</v>
      </c>
      <c r="Q11" s="40">
        <v>61.137404500000002</v>
      </c>
      <c r="R11" s="40">
        <v>60.314146700000002</v>
      </c>
      <c r="S11" s="40">
        <v>60.276331589999998</v>
      </c>
      <c r="T11" s="40">
        <v>60.554285319999998</v>
      </c>
      <c r="U11" s="40">
        <v>60.894312210000002</v>
      </c>
      <c r="V11" s="40">
        <v>59.725443730000002</v>
      </c>
      <c r="W11" s="40">
        <v>58.898561670000007</v>
      </c>
      <c r="X11" s="40">
        <v>58.92877584</v>
      </c>
      <c r="Y11" s="40">
        <v>58.75355514999999</v>
      </c>
      <c r="Z11" s="40">
        <v>57.939809140000001</v>
      </c>
      <c r="AA11" s="40">
        <v>57.049882379999993</v>
      </c>
      <c r="AB11" s="41"/>
    </row>
    <row r="12" spans="1:28" s="42" customFormat="1" x14ac:dyDescent="0.3">
      <c r="A12" s="94" t="s">
        <v>74</v>
      </c>
      <c r="B12" s="95"/>
      <c r="C12" s="96"/>
      <c r="D12" s="96"/>
      <c r="E12" s="96"/>
      <c r="F12" s="96"/>
      <c r="G12" s="96"/>
      <c r="H12" s="96"/>
      <c r="I12" s="96"/>
      <c r="J12" s="96"/>
      <c r="K12" s="96"/>
      <c r="L12" s="96"/>
      <c r="M12" s="96"/>
      <c r="N12" s="96"/>
      <c r="O12" s="96"/>
      <c r="P12" s="96"/>
      <c r="Q12" s="96"/>
      <c r="R12" s="96"/>
      <c r="S12" s="96"/>
      <c r="T12" s="96"/>
      <c r="U12" s="96"/>
      <c r="V12" s="96"/>
      <c r="W12" s="96"/>
      <c r="X12" s="96"/>
      <c r="Y12" s="96"/>
      <c r="Z12" s="96"/>
      <c r="AA12" s="96"/>
    </row>
    <row r="13" spans="1:28" x14ac:dyDescent="0.3">
      <c r="A13" s="97" t="s">
        <v>75</v>
      </c>
      <c r="B13" s="98"/>
      <c r="C13" s="99"/>
      <c r="D13" s="99"/>
      <c r="E13" s="99"/>
      <c r="F13" s="99"/>
      <c r="G13" s="99"/>
      <c r="H13" s="99"/>
      <c r="I13" s="99"/>
      <c r="J13" s="99"/>
      <c r="K13" s="99"/>
      <c r="L13" s="99"/>
      <c r="M13" s="99"/>
      <c r="N13" s="99"/>
      <c r="O13" s="99"/>
      <c r="P13" s="99"/>
      <c r="Q13" s="99"/>
      <c r="R13" s="99"/>
      <c r="S13" s="99"/>
      <c r="T13" s="99"/>
      <c r="U13" s="99"/>
      <c r="V13" s="99"/>
      <c r="W13" s="99"/>
      <c r="X13" s="99"/>
      <c r="Y13" s="99"/>
      <c r="Z13" s="99"/>
      <c r="AA13" s="9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5" zoomScaleNormal="85" workbookViewId="0">
      <selection activeCell="L32" sqref="L32"/>
    </sheetView>
  </sheetViews>
  <sheetFormatPr baseColWidth="10" defaultRowHeight="13.2" x14ac:dyDescent="0.25"/>
  <cols>
    <col min="1" max="1" width="23.21875" style="18" bestFit="1" customWidth="1"/>
    <col min="2" max="16384" width="11.5546875" style="18"/>
  </cols>
  <sheetData>
    <row r="1" spans="1:10" s="35" customFormat="1" ht="13.2" customHeight="1" x14ac:dyDescent="0.25">
      <c r="A1" s="34" t="s">
        <v>65</v>
      </c>
    </row>
    <row r="2" spans="1:10" ht="13.8" thickBot="1" x14ac:dyDescent="0.3"/>
    <row r="3" spans="1:10" ht="13.8" thickTop="1" x14ac:dyDescent="0.25">
      <c r="A3" s="33"/>
      <c r="B3" s="46" t="s">
        <v>77</v>
      </c>
      <c r="C3" s="46" t="s">
        <v>78</v>
      </c>
      <c r="D3" s="46" t="s">
        <v>79</v>
      </c>
      <c r="H3" s="45"/>
      <c r="I3" s="45"/>
      <c r="J3" s="45"/>
    </row>
    <row r="4" spans="1:10" x14ac:dyDescent="0.25">
      <c r="A4" s="23" t="s">
        <v>13</v>
      </c>
      <c r="B4" s="23">
        <v>36.604170000000003</v>
      </c>
      <c r="C4" s="23">
        <v>63.262439999999998</v>
      </c>
      <c r="D4" s="23">
        <v>76.363680000000002</v>
      </c>
      <c r="G4" s="20"/>
    </row>
    <row r="5" spans="1:10" x14ac:dyDescent="0.25">
      <c r="A5" s="23" t="s">
        <v>31</v>
      </c>
      <c r="B5" s="23">
        <v>23.867470000000001</v>
      </c>
      <c r="C5" s="23">
        <v>45.753010000000003</v>
      </c>
      <c r="D5" s="23">
        <v>59.578310000000002</v>
      </c>
    </row>
    <row r="6" spans="1:10" x14ac:dyDescent="0.25">
      <c r="A6" s="23" t="s">
        <v>30</v>
      </c>
      <c r="B6" s="23">
        <v>24.531600000000001</v>
      </c>
      <c r="C6" s="23">
        <v>45.680210000000002</v>
      </c>
      <c r="D6" s="23">
        <v>59.192439999999998</v>
      </c>
    </row>
    <row r="7" spans="1:10" x14ac:dyDescent="0.25">
      <c r="A7" s="25" t="s">
        <v>80</v>
      </c>
      <c r="B7" s="23">
        <v>18.041228833333335</v>
      </c>
      <c r="C7" s="23">
        <v>37.466212222222225</v>
      </c>
      <c r="D7" s="23">
        <v>50.430995555555548</v>
      </c>
    </row>
    <row r="8" spans="1:10" x14ac:dyDescent="0.25">
      <c r="A8" s="23" t="s">
        <v>11</v>
      </c>
      <c r="B8" s="23">
        <v>17.972079999999998</v>
      </c>
      <c r="C8" s="23">
        <v>36.551819999999999</v>
      </c>
      <c r="D8" s="23">
        <v>49.962310000000002</v>
      </c>
    </row>
    <row r="9" spans="1:10" x14ac:dyDescent="0.25">
      <c r="A9" s="23" t="s">
        <v>72</v>
      </c>
      <c r="B9" s="23">
        <v>17.453340000000001</v>
      </c>
      <c r="C9" s="23">
        <v>34.174880000000002</v>
      </c>
      <c r="D9" s="23">
        <v>46.555390000000003</v>
      </c>
    </row>
    <row r="10" spans="1:10" x14ac:dyDescent="0.25">
      <c r="A10" s="23" t="s">
        <v>8</v>
      </c>
      <c r="B10" s="23">
        <v>12.404500000000001</v>
      </c>
      <c r="C10" s="23">
        <v>30.619509999999998</v>
      </c>
      <c r="D10" s="23">
        <v>45.026980000000002</v>
      </c>
    </row>
    <row r="11" spans="1:10" x14ac:dyDescent="0.25">
      <c r="A11" s="23" t="s">
        <v>6</v>
      </c>
      <c r="B11" s="23">
        <v>14.303559999999999</v>
      </c>
      <c r="C11" s="23">
        <v>32.059989999999999</v>
      </c>
      <c r="D11" s="23">
        <v>44.833159999999999</v>
      </c>
    </row>
    <row r="12" spans="1:10" ht="13.8" thickBot="1" x14ac:dyDescent="0.3">
      <c r="A12" s="26" t="s">
        <v>10</v>
      </c>
      <c r="B12" s="26">
        <v>15.16168</v>
      </c>
      <c r="C12" s="26">
        <v>31.045819999999999</v>
      </c>
      <c r="D12" s="26">
        <v>43.476329999999997</v>
      </c>
    </row>
    <row r="13" spans="1:10" ht="13.8" thickTop="1" x14ac:dyDescent="0.25"/>
    <row r="14" spans="1:10" x14ac:dyDescent="0.25">
      <c r="A14" s="18" t="s">
        <v>82</v>
      </c>
    </row>
    <row r="15" spans="1:10" x14ac:dyDescent="0.25">
      <c r="A15" s="20" t="s">
        <v>81</v>
      </c>
    </row>
  </sheetData>
  <autoFilter ref="A3:D12">
    <sortState ref="A86:D105">
      <sortCondition descending="1" ref="D85:D104"/>
    </sortState>
  </autoFilter>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G7" sqref="G7"/>
    </sheetView>
  </sheetViews>
  <sheetFormatPr baseColWidth="10" defaultRowHeight="13.2" x14ac:dyDescent="0.25"/>
  <cols>
    <col min="1" max="1" width="11.5546875" style="18"/>
    <col min="2" max="2" width="22.5546875" style="18" bestFit="1" customWidth="1"/>
    <col min="3" max="16384" width="11.5546875" style="18"/>
  </cols>
  <sheetData>
    <row r="1" spans="1:4" s="16" customFormat="1" ht="14.4" x14ac:dyDescent="0.3">
      <c r="A1" s="15" t="s">
        <v>120</v>
      </c>
    </row>
    <row r="3" spans="1:4" x14ac:dyDescent="0.25">
      <c r="C3" s="18" t="s">
        <v>111</v>
      </c>
      <c r="D3" s="18" t="s">
        <v>112</v>
      </c>
    </row>
    <row r="4" spans="1:4" x14ac:dyDescent="0.25">
      <c r="B4" s="89" t="s">
        <v>113</v>
      </c>
      <c r="C4" s="90">
        <v>5.6790468755245556</v>
      </c>
      <c r="D4" s="90">
        <v>8.5937214334330427</v>
      </c>
    </row>
    <row r="5" spans="1:4" x14ac:dyDescent="0.25">
      <c r="B5" s="18" t="s">
        <v>114</v>
      </c>
      <c r="C5" s="90">
        <v>2.5345567922863239</v>
      </c>
      <c r="D5" s="90">
        <v>8.5937214334330427</v>
      </c>
    </row>
    <row r="6" spans="1:4" x14ac:dyDescent="0.25">
      <c r="B6" s="18" t="s">
        <v>115</v>
      </c>
      <c r="C6" s="90">
        <v>-0.37408303658851333</v>
      </c>
      <c r="D6" s="90">
        <v>8.5937214334330427</v>
      </c>
    </row>
    <row r="7" spans="1:4" x14ac:dyDescent="0.25">
      <c r="B7" s="18" t="s">
        <v>116</v>
      </c>
      <c r="C7" s="90">
        <v>-10.086235349059793</v>
      </c>
      <c r="D7" s="90">
        <v>8.5937214334330427</v>
      </c>
    </row>
    <row r="8" spans="1:4" x14ac:dyDescent="0.25">
      <c r="B8" s="18" t="s">
        <v>117</v>
      </c>
      <c r="C8" s="90">
        <v>10.840426127913643</v>
      </c>
      <c r="D8" s="90">
        <v>8.5937214334330427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7" zoomScale="85" zoomScaleNormal="85" workbookViewId="0">
      <selection sqref="A1:XFD1"/>
    </sheetView>
  </sheetViews>
  <sheetFormatPr baseColWidth="10" defaultRowHeight="14.4" x14ac:dyDescent="0.3"/>
  <cols>
    <col min="1" max="1" width="17" bestFit="1" customWidth="1"/>
    <col min="2" max="2" width="12" bestFit="1" customWidth="1"/>
    <col min="3" max="3" width="10" bestFit="1" customWidth="1"/>
    <col min="4" max="4" width="12.109375" bestFit="1" customWidth="1"/>
  </cols>
  <sheetData>
    <row r="1" spans="1:19" s="16" customFormat="1" x14ac:dyDescent="0.3">
      <c r="A1" s="15" t="s">
        <v>66</v>
      </c>
    </row>
    <row r="3" spans="1:19" x14ac:dyDescent="0.3">
      <c r="B3" t="s">
        <v>17</v>
      </c>
      <c r="C3" t="s">
        <v>4</v>
      </c>
      <c r="D3" t="s">
        <v>28</v>
      </c>
      <c r="E3" t="s">
        <v>9</v>
      </c>
      <c r="F3" t="s">
        <v>29</v>
      </c>
      <c r="G3" t="s">
        <v>24</v>
      </c>
      <c r="H3" t="s">
        <v>11</v>
      </c>
      <c r="I3" t="s">
        <v>5</v>
      </c>
      <c r="J3" t="s">
        <v>30</v>
      </c>
      <c r="K3" t="s">
        <v>31</v>
      </c>
      <c r="L3" t="s">
        <v>32</v>
      </c>
      <c r="M3" t="s">
        <v>33</v>
      </c>
      <c r="N3" t="s">
        <v>34</v>
      </c>
      <c r="O3" t="s">
        <v>35</v>
      </c>
      <c r="P3" t="s">
        <v>10</v>
      </c>
      <c r="Q3" t="s">
        <v>22</v>
      </c>
      <c r="R3" t="s">
        <v>36</v>
      </c>
      <c r="S3" t="s">
        <v>6</v>
      </c>
    </row>
    <row r="4" spans="1:19" x14ac:dyDescent="0.3">
      <c r="A4" t="s">
        <v>37</v>
      </c>
      <c r="B4">
        <v>7875.6399999999994</v>
      </c>
      <c r="C4">
        <v>1129.42</v>
      </c>
      <c r="D4">
        <v>500</v>
      </c>
      <c r="E4">
        <v>11088.96</v>
      </c>
      <c r="F4">
        <v>9788.7999999999956</v>
      </c>
      <c r="G4">
        <v>4945</v>
      </c>
      <c r="H4">
        <v>7570.37</v>
      </c>
      <c r="I4">
        <v>1806.04</v>
      </c>
      <c r="J4">
        <v>43308.710000000006</v>
      </c>
      <c r="K4">
        <v>6450.21</v>
      </c>
      <c r="L4">
        <v>117233.01999999997</v>
      </c>
      <c r="M4">
        <v>3000.91</v>
      </c>
      <c r="N4">
        <v>1369.4499999999998</v>
      </c>
      <c r="O4">
        <v>0</v>
      </c>
      <c r="P4">
        <v>3705</v>
      </c>
      <c r="Q4">
        <v>0</v>
      </c>
      <c r="R4">
        <v>2923.5600000000004</v>
      </c>
      <c r="S4">
        <v>2370.6999999999998</v>
      </c>
    </row>
    <row r="5" spans="1:19" x14ac:dyDescent="0.3">
      <c r="A5" t="s">
        <v>38</v>
      </c>
      <c r="B5">
        <v>67594.91</v>
      </c>
      <c r="C5">
        <v>89791.609999999971</v>
      </c>
      <c r="D5">
        <v>36288.820000000007</v>
      </c>
      <c r="E5">
        <v>349931.90999999974</v>
      </c>
      <c r="F5">
        <v>38439.730000000003</v>
      </c>
      <c r="G5">
        <v>43100</v>
      </c>
      <c r="H5">
        <v>342062.31000000011</v>
      </c>
      <c r="I5">
        <v>39265.660000000011</v>
      </c>
      <c r="J5">
        <v>415246.23999999993</v>
      </c>
      <c r="K5">
        <v>121402.58</v>
      </c>
      <c r="L5">
        <v>2009506.3599999999</v>
      </c>
      <c r="M5">
        <v>18729.07</v>
      </c>
      <c r="N5">
        <v>34878.049999999996</v>
      </c>
      <c r="O5">
        <v>37950.479999999996</v>
      </c>
      <c r="P5">
        <v>92606.79</v>
      </c>
      <c r="Q5">
        <v>5158.3999999999996</v>
      </c>
      <c r="R5">
        <v>10251.25</v>
      </c>
      <c r="S5">
        <v>21742.33</v>
      </c>
    </row>
    <row r="6" spans="1:19" x14ac:dyDescent="0.3">
      <c r="A6" t="s">
        <v>39</v>
      </c>
      <c r="B6">
        <v>31092.739999999998</v>
      </c>
      <c r="C6">
        <v>72133.2</v>
      </c>
      <c r="D6">
        <v>38979.400000000023</v>
      </c>
      <c r="E6">
        <v>497290.87999999995</v>
      </c>
      <c r="F6">
        <v>62558.49</v>
      </c>
      <c r="G6">
        <v>10635</v>
      </c>
      <c r="H6">
        <v>333699.89000000019</v>
      </c>
      <c r="I6">
        <v>36778.15</v>
      </c>
      <c r="J6">
        <v>378610.23000000004</v>
      </c>
      <c r="K6">
        <v>34893.410000000003</v>
      </c>
      <c r="L6">
        <v>1678381.9000000006</v>
      </c>
      <c r="M6">
        <v>3223.1400000000003</v>
      </c>
      <c r="N6">
        <v>19836.260000000002</v>
      </c>
      <c r="O6">
        <v>23635.07</v>
      </c>
      <c r="P6">
        <v>60171.41</v>
      </c>
      <c r="Q6">
        <v>200</v>
      </c>
      <c r="R6">
        <v>6411.0599999999995</v>
      </c>
      <c r="S6">
        <v>22169.08</v>
      </c>
    </row>
    <row r="7" spans="1:19" x14ac:dyDescent="0.3">
      <c r="A7" t="s">
        <v>40</v>
      </c>
      <c r="B7">
        <v>106563.29000000001</v>
      </c>
      <c r="C7">
        <v>163054.22999999998</v>
      </c>
      <c r="D7">
        <v>75768.22000000003</v>
      </c>
      <c r="E7">
        <v>858311.74999999977</v>
      </c>
      <c r="F7">
        <v>110787.01999999999</v>
      </c>
      <c r="G7">
        <v>58680</v>
      </c>
      <c r="H7">
        <v>683332.5700000003</v>
      </c>
      <c r="I7">
        <v>77849.850000000006</v>
      </c>
      <c r="J7">
        <v>837165.17999999993</v>
      </c>
      <c r="K7">
        <v>162746.20000000001</v>
      </c>
      <c r="L7">
        <v>3805121.2800000003</v>
      </c>
      <c r="M7">
        <v>24953.119999999999</v>
      </c>
      <c r="N7">
        <v>56083.759999999995</v>
      </c>
      <c r="O7">
        <v>61585.549999999996</v>
      </c>
      <c r="P7">
        <v>156483.20000000001</v>
      </c>
      <c r="Q7">
        <v>5358.4</v>
      </c>
      <c r="R7">
        <v>19585.870000000003</v>
      </c>
      <c r="S7">
        <v>46282.11</v>
      </c>
    </row>
    <row r="9" spans="1:19" x14ac:dyDescent="0.3">
      <c r="A9" t="s">
        <v>41</v>
      </c>
      <c r="B9">
        <v>206.98099999999999</v>
      </c>
      <c r="C9">
        <v>444.16</v>
      </c>
      <c r="D9">
        <v>214.62299999999999</v>
      </c>
      <c r="E9">
        <v>2569.06</v>
      </c>
      <c r="F9">
        <v>337.16300000000001</v>
      </c>
      <c r="G9">
        <v>179.41</v>
      </c>
      <c r="H9">
        <v>2182.3229999999999</v>
      </c>
      <c r="I9">
        <v>265.93700000000001</v>
      </c>
      <c r="J9">
        <v>3025.9</v>
      </c>
      <c r="K9">
        <v>665.46699999999998</v>
      </c>
      <c r="L9">
        <v>15685.502</v>
      </c>
      <c r="M9">
        <v>108.76900000000001</v>
      </c>
      <c r="N9">
        <v>351.16899999999998</v>
      </c>
      <c r="O9">
        <v>409.76600000000002</v>
      </c>
      <c r="P9">
        <v>1081.19</v>
      </c>
      <c r="Q9">
        <v>51.75</v>
      </c>
      <c r="R9">
        <v>428.17899999999997</v>
      </c>
      <c r="S9">
        <v>1636.37</v>
      </c>
    </row>
    <row r="11" spans="1:19" x14ac:dyDescent="0.3">
      <c r="B11" t="s">
        <v>17</v>
      </c>
      <c r="C11" t="s">
        <v>4</v>
      </c>
      <c r="D11" t="s">
        <v>28</v>
      </c>
      <c r="E11" t="s">
        <v>9</v>
      </c>
      <c r="F11" t="s">
        <v>29</v>
      </c>
      <c r="G11" t="s">
        <v>24</v>
      </c>
      <c r="H11" t="s">
        <v>11</v>
      </c>
      <c r="I11" t="s">
        <v>5</v>
      </c>
      <c r="J11" t="s">
        <v>30</v>
      </c>
      <c r="K11" t="s">
        <v>31</v>
      </c>
      <c r="L11" t="s">
        <v>32</v>
      </c>
      <c r="M11" t="s">
        <v>33</v>
      </c>
      <c r="N11" t="s">
        <v>34</v>
      </c>
      <c r="O11" t="s">
        <v>35</v>
      </c>
      <c r="P11" t="s">
        <v>10</v>
      </c>
      <c r="Q11" t="s">
        <v>22</v>
      </c>
      <c r="R11" t="s">
        <v>36</v>
      </c>
      <c r="S11" t="s">
        <v>6</v>
      </c>
    </row>
    <row r="12" spans="1:19" x14ac:dyDescent="0.3">
      <c r="A12" t="s">
        <v>37</v>
      </c>
      <c r="B12" s="3">
        <f t="shared" ref="B12:S14" si="0">B4/(B$9*1000000)</f>
        <v>3.8050062566129256E-5</v>
      </c>
      <c r="C12" s="3">
        <f t="shared" si="0"/>
        <v>2.5428224063400577E-6</v>
      </c>
      <c r="D12" s="3">
        <f t="shared" si="0"/>
        <v>2.3296664383593558E-6</v>
      </c>
      <c r="E12" s="3">
        <f t="shared" si="0"/>
        <v>4.3163491705137288E-6</v>
      </c>
      <c r="F12" s="3">
        <f t="shared" si="0"/>
        <v>2.9032841681916447E-5</v>
      </c>
      <c r="G12" s="3">
        <f t="shared" si="0"/>
        <v>2.756256618917563E-5</v>
      </c>
      <c r="H12" s="3">
        <f t="shared" si="0"/>
        <v>3.4689502882937127E-6</v>
      </c>
      <c r="I12" s="3">
        <f t="shared" si="0"/>
        <v>6.7912325099553655E-6</v>
      </c>
      <c r="J12" s="3">
        <f t="shared" si="0"/>
        <v>1.431267061039691E-5</v>
      </c>
      <c r="K12" s="3">
        <f t="shared" si="0"/>
        <v>9.6927571164310183E-6</v>
      </c>
      <c r="L12" s="3">
        <f t="shared" si="0"/>
        <v>7.4739730994902159E-6</v>
      </c>
      <c r="M12" s="3">
        <f t="shared" si="0"/>
        <v>2.7589754433708132E-5</v>
      </c>
      <c r="N12" s="3">
        <f t="shared" si="0"/>
        <v>3.8996893233742154E-6</v>
      </c>
      <c r="O12" s="3">
        <f t="shared" si="0"/>
        <v>0</v>
      </c>
      <c r="P12" s="3">
        <f t="shared" si="0"/>
        <v>3.4267797519399921E-6</v>
      </c>
      <c r="Q12" s="3">
        <f t="shared" si="0"/>
        <v>0</v>
      </c>
      <c r="R12" s="3">
        <f t="shared" si="0"/>
        <v>6.8278920731750045E-6</v>
      </c>
      <c r="S12" s="3">
        <f t="shared" si="0"/>
        <v>1.4487554770620335E-6</v>
      </c>
    </row>
    <row r="13" spans="1:19" x14ac:dyDescent="0.3">
      <c r="A13" t="s">
        <v>38</v>
      </c>
      <c r="B13" s="3">
        <f t="shared" si="0"/>
        <v>3.2657543446016788E-4</v>
      </c>
      <c r="C13" s="3">
        <f t="shared" si="0"/>
        <v>2.0216050522334287E-4</v>
      </c>
      <c r="D13" s="3">
        <f t="shared" si="0"/>
        <v>1.6908169208332754E-4</v>
      </c>
      <c r="E13" s="3">
        <f t="shared" si="0"/>
        <v>1.3621009629981385E-4</v>
      </c>
      <c r="F13" s="3">
        <f t="shared" si="0"/>
        <v>1.1400933673030553E-4</v>
      </c>
      <c r="G13" s="3">
        <f t="shared" si="0"/>
        <v>2.4023187113315868E-4</v>
      </c>
      <c r="H13" s="3">
        <f t="shared" si="0"/>
        <v>1.5674229250207239E-4</v>
      </c>
      <c r="I13" s="3">
        <f t="shared" si="0"/>
        <v>1.4765023294990924E-4</v>
      </c>
      <c r="J13" s="3">
        <f t="shared" si="0"/>
        <v>1.372306553422122E-4</v>
      </c>
      <c r="K13" s="3">
        <f t="shared" si="0"/>
        <v>1.8243215666592034E-4</v>
      </c>
      <c r="L13" s="3">
        <f t="shared" si="0"/>
        <v>1.2811233966244752E-4</v>
      </c>
      <c r="M13" s="3">
        <f t="shared" si="0"/>
        <v>1.7219124934494202E-4</v>
      </c>
      <c r="N13" s="3">
        <f t="shared" si="0"/>
        <v>9.9319843152442263E-5</v>
      </c>
      <c r="O13" s="3">
        <f t="shared" si="0"/>
        <v>9.2615004661196864E-5</v>
      </c>
      <c r="P13" s="3">
        <f t="shared" si="0"/>
        <v>8.5652651245387017E-5</v>
      </c>
      <c r="Q13" s="3">
        <f t="shared" si="0"/>
        <v>9.9679227053140089E-5</v>
      </c>
      <c r="R13" s="3">
        <f t="shared" si="0"/>
        <v>2.3941505772118671E-5</v>
      </c>
      <c r="S13" s="3">
        <f t="shared" si="0"/>
        <v>1.3286927773058662E-5</v>
      </c>
    </row>
    <row r="14" spans="1:19" x14ac:dyDescent="0.3">
      <c r="A14" t="s">
        <v>39</v>
      </c>
      <c r="B14" s="3">
        <f t="shared" si="0"/>
        <v>1.50220261763157E-4</v>
      </c>
      <c r="C14" s="3">
        <f t="shared" si="0"/>
        <v>1.6240363832853026E-4</v>
      </c>
      <c r="D14" s="3">
        <f t="shared" si="0"/>
        <v>1.8161799993476945E-4</v>
      </c>
      <c r="E14" s="3">
        <f t="shared" si="0"/>
        <v>1.93569196515457E-4</v>
      </c>
      <c r="F14" s="3">
        <f t="shared" si="0"/>
        <v>1.8554375776701475E-4</v>
      </c>
      <c r="G14" s="3">
        <f t="shared" si="0"/>
        <v>5.9277632239005631E-5</v>
      </c>
      <c r="H14" s="3">
        <f t="shared" si="0"/>
        <v>1.5291040327210966E-4</v>
      </c>
      <c r="I14" s="3">
        <f t="shared" si="0"/>
        <v>1.382964762330928E-4</v>
      </c>
      <c r="J14" s="3">
        <f t="shared" si="0"/>
        <v>1.2512317988036618E-4</v>
      </c>
      <c r="K14" s="3">
        <f t="shared" si="0"/>
        <v>5.2434470830259058E-5</v>
      </c>
      <c r="L14" s="3">
        <f t="shared" si="0"/>
        <v>1.0700211571169355E-4</v>
      </c>
      <c r="M14" s="3">
        <f t="shared" si="0"/>
        <v>2.9632891724664199E-5</v>
      </c>
      <c r="N14" s="3">
        <f t="shared" si="0"/>
        <v>5.6486364115283532E-5</v>
      </c>
      <c r="O14" s="3">
        <f t="shared" si="0"/>
        <v>5.7679431675639266E-5</v>
      </c>
      <c r="P14" s="3">
        <f t="shared" si="0"/>
        <v>5.5652947215568034E-5</v>
      </c>
      <c r="Q14" s="3">
        <f t="shared" si="0"/>
        <v>3.8647342995169083E-6</v>
      </c>
      <c r="R14" s="3">
        <f t="shared" si="0"/>
        <v>1.4972850139777989E-5</v>
      </c>
      <c r="S14" s="3">
        <f t="shared" si="0"/>
        <v>1.3547718425539458E-5</v>
      </c>
    </row>
    <row r="15" spans="1:19" x14ac:dyDescent="0.3">
      <c r="B15" t="s">
        <v>17</v>
      </c>
      <c r="C15" t="s">
        <v>4</v>
      </c>
      <c r="D15" t="s">
        <v>28</v>
      </c>
      <c r="E15" t="s">
        <v>9</v>
      </c>
      <c r="F15" t="s">
        <v>29</v>
      </c>
      <c r="G15" t="s">
        <v>24</v>
      </c>
      <c r="H15" t="s">
        <v>11</v>
      </c>
      <c r="I15" t="s">
        <v>5</v>
      </c>
      <c r="J15" t="s">
        <v>30</v>
      </c>
      <c r="K15" t="s">
        <v>31</v>
      </c>
      <c r="L15" t="s">
        <v>32</v>
      </c>
      <c r="M15" t="s">
        <v>33</v>
      </c>
      <c r="N15" t="s">
        <v>34</v>
      </c>
      <c r="O15" t="s">
        <v>35</v>
      </c>
      <c r="P15" t="s">
        <v>10</v>
      </c>
      <c r="Q15" t="s">
        <v>22</v>
      </c>
      <c r="R15" t="s">
        <v>36</v>
      </c>
      <c r="S15" t="s">
        <v>6</v>
      </c>
    </row>
    <row r="16" spans="1:19" x14ac:dyDescent="0.3">
      <c r="A16" t="s">
        <v>40</v>
      </c>
      <c r="B16" s="3">
        <f t="shared" ref="B16:S16" si="1">B7/(B$9*1000000)</f>
        <v>5.1484575878945412E-4</v>
      </c>
      <c r="C16" s="3">
        <f t="shared" si="1"/>
        <v>3.6710696595821323E-4</v>
      </c>
      <c r="D16" s="3">
        <f t="shared" si="1"/>
        <v>3.5302935845645634E-4</v>
      </c>
      <c r="E16" s="3">
        <f t="shared" si="1"/>
        <v>3.3409564198578459E-4</v>
      </c>
      <c r="F16" s="3">
        <f t="shared" si="1"/>
        <v>3.2858593617923672E-4</v>
      </c>
      <c r="G16" s="3">
        <f t="shared" si="1"/>
        <v>3.2707206956133995E-4</v>
      </c>
      <c r="H16" s="3">
        <f t="shared" si="1"/>
        <v>3.1312164606247579E-4</v>
      </c>
      <c r="I16" s="3">
        <f t="shared" si="1"/>
        <v>2.9273794169295739E-4</v>
      </c>
      <c r="J16" s="3">
        <f t="shared" si="1"/>
        <v>2.7666650583297529E-4</v>
      </c>
      <c r="K16" s="3">
        <f t="shared" si="1"/>
        <v>2.4455938461261041E-4</v>
      </c>
      <c r="L16" s="3">
        <f t="shared" si="1"/>
        <v>2.4258842847363127E-4</v>
      </c>
      <c r="M16" s="3">
        <f t="shared" si="1"/>
        <v>2.2941389550331436E-4</v>
      </c>
      <c r="N16" s="3">
        <f t="shared" si="1"/>
        <v>1.5970589659110001E-4</v>
      </c>
      <c r="O16" s="3">
        <f t="shared" si="1"/>
        <v>1.5029443633683614E-4</v>
      </c>
      <c r="P16" s="3">
        <f t="shared" si="1"/>
        <v>1.4473237821289507E-4</v>
      </c>
      <c r="Q16" s="3">
        <f t="shared" si="1"/>
        <v>1.0354396135265699E-4</v>
      </c>
      <c r="R16" s="3">
        <f t="shared" si="1"/>
        <v>4.574224798507167E-5</v>
      </c>
      <c r="S16" s="3">
        <f t="shared" si="1"/>
        <v>2.8283401675660151E-5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10</vt:i4>
      </vt:variant>
    </vt:vector>
  </HeadingPairs>
  <TitlesOfParts>
    <vt:vector size="23" baseType="lpstr">
      <vt:lpstr>Graph1et6_Top10_Top1</vt:lpstr>
      <vt:lpstr>Graph2_Crois_Emp_Prod</vt:lpstr>
      <vt:lpstr>Graph3_Gini_PIBPop</vt:lpstr>
      <vt:lpstr>Graph4_PIB_Tete_pr_US</vt:lpstr>
      <vt:lpstr>Graph5_Top 1 %</vt:lpstr>
      <vt:lpstr>Graph7_Parts_Capital_Travail</vt:lpstr>
      <vt:lpstr>Graph8_Ineg_Patrimoine</vt:lpstr>
      <vt:lpstr>Graph9_Contribution evol gini</vt:lpstr>
      <vt:lpstr>Graph10_Capital_Risque</vt:lpstr>
      <vt:lpstr>Graph11_Prim_Educ</vt:lpstr>
      <vt:lpstr>HTML_Tab1_Distrib_Niv_Vie</vt:lpstr>
      <vt:lpstr>HTML_Graph12_Tx_Pauvrete</vt:lpstr>
      <vt:lpstr>HTML_Graph13_Croiss_addi</vt:lpstr>
      <vt:lpstr>HTML_Tab1_Distrib_Niv_Vie!Chiffre</vt:lpstr>
      <vt:lpstr>HTML_Tab1_Distrib_Niv_Vie!donnee</vt:lpstr>
      <vt:lpstr>HTML_Tab1_Distrib_Niv_Vie!Entete_Colonne</vt:lpstr>
      <vt:lpstr>HTML_Tab1_Distrib_Niv_Vie!Entete_Ligne</vt:lpstr>
      <vt:lpstr>HTML_Tab1_Distrib_Niv_Vie!Intertitre</vt:lpstr>
      <vt:lpstr>HTML_Tab1_Distrib_Niv_Vie!Note</vt:lpstr>
      <vt:lpstr>HTML_Tab1_Distrib_Niv_Vie!Source</vt:lpstr>
      <vt:lpstr>HTML_Tab1_Distrib_Niv_Vie!Titre</vt:lpstr>
      <vt:lpstr>HTML_Tab1_Distrib_Niv_Vie!Total</vt:lpstr>
      <vt:lpstr>HTML_Tab1_Distrib_Niv_Vie!Unite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CGSP</dc:creator>
  <cp:lastModifiedBy>SENNE Valerie</cp:lastModifiedBy>
  <dcterms:created xsi:type="dcterms:W3CDTF">2016-07-15T07:42:49Z</dcterms:created>
  <dcterms:modified xsi:type="dcterms:W3CDTF">2016-08-16T19:04:48Z</dcterms:modified>
</cp:coreProperties>
</file>